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korver\Desktop\"/>
    </mc:Choice>
  </mc:AlternateContent>
  <xr:revisionPtr revIDLastSave="0" documentId="13_ncr:1_{0535409B-6B4E-4D10-89F6-5975D290B9D5}" xr6:coauthVersionLast="47" xr6:coauthVersionMax="47" xr10:uidLastSave="{00000000-0000-0000-0000-000000000000}"/>
  <bookViews>
    <workbookView xWindow="-120" yWindow="-120" windowWidth="29040" windowHeight="17640" activeTab="1" xr2:uid="{00000000-000D-0000-FFFF-FFFF00000000}"/>
  </bookViews>
  <sheets>
    <sheet name="2024" sheetId="1" r:id="rId1"/>
    <sheet name="2025" sheetId="2" r:id="rId2"/>
  </sheets>
  <definedNames>
    <definedName name="_ftn1" localSheetId="0">'2024'!#REF!</definedName>
    <definedName name="_ftnref1" localSheetId="0">'2024'!$R$11</definedName>
    <definedName name="_Ref363218695" localSheetId="0">'2024'!#REF!</definedName>
    <definedName name="_xlnm.Print_Area" localSheetId="0">'2024'!$A$1:$Y$32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2" l="1"/>
  <c r="J14" i="2" s="1"/>
  <c r="I13" i="2"/>
  <c r="J13" i="2" s="1"/>
  <c r="I12" i="2"/>
  <c r="J12" i="2" s="1"/>
  <c r="I11" i="2"/>
  <c r="J11" i="2" s="1"/>
  <c r="I10" i="2"/>
  <c r="J10" i="2" s="1"/>
  <c r="I9" i="2"/>
  <c r="J9" i="2" s="1"/>
  <c r="I8" i="2"/>
  <c r="J8" i="2" s="1"/>
  <c r="I7" i="2"/>
  <c r="J7" i="2" s="1"/>
  <c r="I6" i="2"/>
  <c r="J6" i="2" s="1"/>
  <c r="I16" i="1" l="1"/>
  <c r="J16" i="1" s="1"/>
  <c r="I15" i="1" l="1"/>
  <c r="J15" i="1" s="1"/>
  <c r="I12" i="1" l="1"/>
  <c r="J12" i="1" s="1"/>
  <c r="I9" i="1" l="1"/>
  <c r="J9" i="1" s="1"/>
  <c r="I10" i="1"/>
  <c r="J10" i="1" s="1"/>
  <c r="I11" i="1"/>
  <c r="J11" i="1" s="1"/>
  <c r="I13" i="1"/>
  <c r="J13" i="1" s="1"/>
  <c r="I14" i="1"/>
  <c r="J14" i="1" s="1"/>
  <c r="I8" i="1"/>
  <c r="J8" i="1" s="1"/>
  <c r="I7" i="1" l="1"/>
  <c r="I6" i="1"/>
  <c r="J7" i="1" l="1"/>
  <c r="J6" i="1" l="1"/>
</calcChain>
</file>

<file path=xl/sharedStrings.xml><?xml version="1.0" encoding="utf-8"?>
<sst xmlns="http://schemas.openxmlformats.org/spreadsheetml/2006/main" count="533" uniqueCount="166">
  <si>
    <t xml:space="preserve">Identifikace výzvy </t>
  </si>
  <si>
    <t>Číslo výzvy</t>
  </si>
  <si>
    <t>Název výzvy</t>
  </si>
  <si>
    <t>Model hodnocení</t>
  </si>
  <si>
    <t>Plánované datum vyhlášení výzvy</t>
  </si>
  <si>
    <t>Plánované datum zahájení  příjmu žádostí o podporu</t>
  </si>
  <si>
    <t xml:space="preserve">Plánované datum ukončení příjmu žádostí o podporu </t>
  </si>
  <si>
    <t>Celková alokace</t>
  </si>
  <si>
    <t>Z toho příspěvek Unie</t>
  </si>
  <si>
    <t>Z toho národní spolufinancování</t>
  </si>
  <si>
    <t>a</t>
  </si>
  <si>
    <t>b</t>
  </si>
  <si>
    <t>c</t>
  </si>
  <si>
    <t>d</t>
  </si>
  <si>
    <t>e</t>
  </si>
  <si>
    <t>f</t>
  </si>
  <si>
    <t>i</t>
  </si>
  <si>
    <t>j</t>
  </si>
  <si>
    <t>k</t>
  </si>
  <si>
    <t>l</t>
  </si>
  <si>
    <t>m</t>
  </si>
  <si>
    <t>n</t>
  </si>
  <si>
    <t>o</t>
  </si>
  <si>
    <t>p</t>
  </si>
  <si>
    <t>q</t>
  </si>
  <si>
    <t>Zacílení výzvy</t>
  </si>
  <si>
    <t>Podporované aktivity</t>
  </si>
  <si>
    <t>Cílové skupiny</t>
  </si>
  <si>
    <t>Typy příjemců</t>
  </si>
  <si>
    <t>r</t>
  </si>
  <si>
    <t>s</t>
  </si>
  <si>
    <t>u</t>
  </si>
  <si>
    <t>w</t>
  </si>
  <si>
    <t>x</t>
  </si>
  <si>
    <t>y</t>
  </si>
  <si>
    <t>z</t>
  </si>
  <si>
    <r>
      <t>Druh výzvy</t>
    </r>
    <r>
      <rPr>
        <b/>
        <vertAlign val="superscript"/>
        <sz val="9"/>
        <color theme="1"/>
        <rFont val="Arial"/>
        <family val="2"/>
        <charset val="238"/>
      </rPr>
      <t xml:space="preserve"> </t>
    </r>
  </si>
  <si>
    <t>Území
(místo dopadu)</t>
  </si>
  <si>
    <t>v</t>
  </si>
  <si>
    <t>j - l</t>
  </si>
  <si>
    <t>t</t>
  </si>
  <si>
    <t>Alokace plánové výzvy (podpora)</t>
  </si>
  <si>
    <t>Řídící orgán vyplní druh výzvy: kolová nebo průběžná.</t>
  </si>
  <si>
    <t xml:space="preserve">Řídící orgán doplní model hodnocení: jednokolový nebo dvoukolový. </t>
  </si>
  <si>
    <t>Řídící orgán doplní minimálně měsíc a rok k jednotlivým datovým položkám. Na zvážení řídícího orgánu je možné doplnit konkrétní den.</t>
  </si>
  <si>
    <t>Poznámky k vyplnění jednotlivých polí:</t>
  </si>
  <si>
    <t>Řídící orgán vyplňuje podle relevantnosti jednotlivých úrovní pro jednotlivé programy spolufinancované z ESI fondů. U nerelevantních polí uvede N/R.</t>
  </si>
  <si>
    <t>Řídící orgán doplní alokaci (podporu) v CZK se zaokrouhlením na celá čísla.</t>
  </si>
  <si>
    <t>Řídící orgán popíše zacílení výzvy - textové pole. U nerelevantních polí uvede N/R - to znamená, že výzva nebude zacílena a bude podporováno vše, co je uvedeno v programovém dokumentu.</t>
  </si>
  <si>
    <t>Řídící orgán vyplňuje pouze u relevantních výzev, tj. pouze výzev s dvoukolovým hodnocením. U nerelevantních polí uvede N/R.</t>
  </si>
  <si>
    <t>N/R</t>
  </si>
  <si>
    <t>jednokolové</t>
  </si>
  <si>
    <t>Ne</t>
  </si>
  <si>
    <t>kolová</t>
  </si>
  <si>
    <t>Ano</t>
  </si>
  <si>
    <t>Specifický cíl (ENRAF)</t>
  </si>
  <si>
    <t>2.1.2.</t>
  </si>
  <si>
    <t>Doplňkovost plánované výzvy</t>
  </si>
  <si>
    <t>Cíl politiky</t>
  </si>
  <si>
    <t>Nastavení výzvy</t>
  </si>
  <si>
    <t>Celé území ČR</t>
  </si>
  <si>
    <t>Popis doplňkovosti</t>
  </si>
  <si>
    <t>Hraniční oblast plánované výzvy</t>
  </si>
  <si>
    <t>Překryv plánované výzvy</t>
  </si>
  <si>
    <t>Popis hraniční oblasti</t>
  </si>
  <si>
    <t>Popis překryvu</t>
  </si>
  <si>
    <t>Program s překryvem</t>
  </si>
  <si>
    <t>Úspory energie, Tvorba a obnova vodních prvků , Protipovodňová a protierozní ochrana, Podpora podnikání</t>
  </si>
  <si>
    <t>Program s hraniční oblastí</t>
  </si>
  <si>
    <t>a - f</t>
  </si>
  <si>
    <t>Datovým zdrojem pro definování datových položek Harmonogramu výzev  je MP Společné procesy implementace fondů EU a MP MS2021+.</t>
  </si>
  <si>
    <t>n-p</t>
  </si>
  <si>
    <t>ž</t>
  </si>
  <si>
    <t>q-t</t>
  </si>
  <si>
    <t>Řídící orgán vyplní, zda jde o výzvu doplňkovou či nikoliv, a to doplněním označení ANO/ NE.</t>
  </si>
  <si>
    <t>Řídící orgán doplní: ANO nebo NE. U nerelevantních polí uvede N/R - to znamená, že výzva neměla identifikovánu hraniční oblast či překryv.</t>
  </si>
  <si>
    <t>s - ž</t>
  </si>
  <si>
    <t>2.1.4.</t>
  </si>
  <si>
    <t>2.1.1.</t>
  </si>
  <si>
    <t xml:space="preserve">
Kompenzace 
</t>
  </si>
  <si>
    <t>Inovace</t>
  </si>
  <si>
    <t>Hranice je jasně vymezena pro projekty na podporu akvakultury v OP Rybářství, podle definice žadatele.</t>
  </si>
  <si>
    <t>SP SZP</t>
  </si>
  <si>
    <t>Podpora podnikání, Úspory energie</t>
  </si>
  <si>
    <t>průběžná</t>
  </si>
  <si>
    <t>Propagační kampaně</t>
  </si>
  <si>
    <t>2.2.1.</t>
  </si>
  <si>
    <t>2.1.3.</t>
  </si>
  <si>
    <t>Investice do intenzivních akvakulturních systémů</t>
  </si>
  <si>
    <t>Podniky akvakultury, rybářské svazy a pobočné spolky rybářských svazů.</t>
  </si>
  <si>
    <t xml:space="preserve">Efektivnější nakládání s vodou </t>
  </si>
  <si>
    <t>1.6.1.</t>
  </si>
  <si>
    <t>Vysazování úhoře říčního</t>
  </si>
  <si>
    <t xml:space="preserve">Území České republiky v souladu s aktuálními Plány managementu úhoře říčního. </t>
  </si>
  <si>
    <t xml:space="preserve">Posílení biologické rozmanitosti </t>
  </si>
  <si>
    <t>OP ŽP 2021–2027 podporuje výstavbu a rekonstrukci rybích přechodů. OP Rybářství 2021–2027 podporuje vysazování úhoře říčního do vybraných rybářských revírů v povodí řeky Labe a řeky Odry.</t>
  </si>
  <si>
    <t xml:space="preserve">
Investice do akvakultury
</t>
  </si>
  <si>
    <t>Úspory energie, Tvorba a obnova vodních prvků , Protipovodňová a protierozní ochrana, Podpora podnikání, Návštěvnická infrastruktura.</t>
  </si>
  <si>
    <t>2.2.2.</t>
  </si>
  <si>
    <t>Priorita/ priorita ENRAF</t>
  </si>
  <si>
    <t>Opatření (Aktivita OP R)</t>
  </si>
  <si>
    <t>priorita  2</t>
  </si>
  <si>
    <t>priorita  1</t>
  </si>
  <si>
    <t xml:space="preserve">Podniky akvakultury, zpracovatelé ryb, rybářské svazy a pobočné spolky rybářských svazů spolupracující s partnerem/partnery projektu, nebo veřejnoprávní subjekty  (veřejné vysoké školy a výzkumné organizace) spolupracující s partnerem/partnery projektu. </t>
  </si>
  <si>
    <t>Podniky akvakultury, zpracovatelé ryb.</t>
  </si>
  <si>
    <t>2.1.</t>
  </si>
  <si>
    <t>1.4.</t>
  </si>
  <si>
    <t>2.2.</t>
  </si>
  <si>
    <t>1.6.</t>
  </si>
  <si>
    <t>31.12.2029</t>
  </si>
  <si>
    <t>Podniky akvakultury, rybářské svazy a pobočné spolky rybářských svazů,  široká veřejnost.</t>
  </si>
  <si>
    <t>Podniky akvakultury, rybářské svazy a pobočné spolky rybářských svazů, široká veřejnost.</t>
  </si>
  <si>
    <t>Podniky akvakultury, zpracovatelé ryb, rybářské svazy a pobočné spolky rybářských svazů, široká veřejnost.</t>
  </si>
  <si>
    <t xml:space="preserve">
Zpracování produktů
</t>
  </si>
  <si>
    <t xml:space="preserve">Podniky akvakultury, rybářské svazy a rybářské spolky, nově začínající chovatelé. </t>
  </si>
  <si>
    <t>Rybářské svazy a rybářské spolky, podniky akvakultury.</t>
  </si>
  <si>
    <t>Rybářské svazy, pobočné spolky rybářských svazů a široká veřejnost.</t>
  </si>
  <si>
    <t>OP ŽP 2021–2027</t>
  </si>
  <si>
    <t xml:space="preserve">Hraniční oblasti jsou jasně vymezeny pro projekty na podporu akvakultury v OP Rybářství 2021–2027 účelem poskytnuté dotace. </t>
  </si>
  <si>
    <t>OP ŽP 2021–2027, IROP 2021–2027, SP SZP</t>
  </si>
  <si>
    <t>OP ŽP 2021–2027, SP SZP</t>
  </si>
  <si>
    <t>Harmonogram výzev OP Rybářství 2021–2027 na rok  2024</t>
  </si>
  <si>
    <t>leden/2024</t>
  </si>
  <si>
    <t>2.2.3.</t>
  </si>
  <si>
    <t>Organizace producentů</t>
  </si>
  <si>
    <t>červen/2024</t>
  </si>
  <si>
    <t>Podniky akvakultury, zpracovatelé ryb, organizace producentů, sdružení organizací producentů.</t>
  </si>
  <si>
    <t>Sledovatelnost produktů</t>
  </si>
  <si>
    <t>duben/2024</t>
  </si>
  <si>
    <t>1.4.2.</t>
  </si>
  <si>
    <t>Veřejnoprávní subjekty, orgány členského státu odpovědné za organizování úředních kontrol nebo jakýkoli jiný orgán, na který byla tato pravomoc přenesena, podniky akvakultury, zpracovatelé ryb, organizace producentů/sdružení organizací producentů, odborná veřejnost, široká veřejnost.</t>
  </si>
  <si>
    <t xml:space="preserve">Ministerstvo zemědělství, Odbor potravinářský. Dále orgány členského státu odpovědné za organizování úředních kontrol nebo jakýkoli jiný orgán, na který byla tato pravomoc přenesena jako SVS, SZPI. Zpracovatelé ryb, podniky akvakultury, organizace producentů/sdružení organizací producentů. </t>
  </si>
  <si>
    <t>říjen/2024</t>
  </si>
  <si>
    <t>Podniky akvakultury, vzdělávací subjekty a školní podniky v odvětví rybářství, výzkumné ústavy se zaměřením na rybářství, Rybářské sdružení, Hlavní spolek rybářského svazu a pobočné spolky rybářských svazů.</t>
  </si>
  <si>
    <t>4. výzva OP Rybářství - Kompenzace*</t>
  </si>
  <si>
    <t xml:space="preserve">10. výzva OP Rybářství -Vysazování úhoře říčního*
</t>
  </si>
  <si>
    <t>Veřejnoprávní subjekty (vysoké školy, výzkumné organizace), podniky akvakultury, zpracovatelé ryb, rybářské svazy a pobočné spolky rybářských svazů, široká veřejnost.</t>
  </si>
  <si>
    <t>* průběžná výzva s pevným termínem příjmu Žádostí o podporu</t>
  </si>
  <si>
    <t>průběžná - s pevným termínem příjmu.</t>
  </si>
  <si>
    <t>únor/2024</t>
  </si>
  <si>
    <t>Podniky akvakultury, které hospodaří na vodní ploše – katastrální výměra (vodní plocha ) každého podporovaného rybníka nesmí být menší než 2,00 a větší než 5,00 ha. Podpora může být rovněž poskytnuta rybářským svazům a rybářským spolkům.</t>
  </si>
  <si>
    <t>15. výzva OP Rybářství - Inovace</t>
  </si>
  <si>
    <t>16. výzva OP Rybářství - Investice do akvakultury</t>
  </si>
  <si>
    <t>17. výzva OP Rybářství - Zpracování produktů</t>
  </si>
  <si>
    <t>18. výzva OP Rybářství - Organizace producentů</t>
  </si>
  <si>
    <t>19. výzva OP Rybářství - Sledovatelnost produktů</t>
  </si>
  <si>
    <t>20. výzva OP Rybářství - Investice do intenzivních akvakulturních systémů</t>
  </si>
  <si>
    <t>21. výzva OP Rybářství - Investice do akvakultury</t>
  </si>
  <si>
    <t>22. výzva OP Rybářství - Zpracování produktů</t>
  </si>
  <si>
    <t>23. výzva OP Rybářství - Propagační kampaně</t>
  </si>
  <si>
    <t>květen/2024</t>
  </si>
  <si>
    <t>listopad/2024</t>
  </si>
  <si>
    <t>Harmonogram výzev OP Rybářství 2021–2027 na rok  2025</t>
  </si>
  <si>
    <t>leden/2025</t>
  </si>
  <si>
    <t>únor/2025</t>
  </si>
  <si>
    <t>24. výzva OP Rybářství - Inovace</t>
  </si>
  <si>
    <t>duben/2025</t>
  </si>
  <si>
    <t>květen/2025</t>
  </si>
  <si>
    <t>25. výzva OP Rybářství - Investice do akvakultury</t>
  </si>
  <si>
    <t>26. výzva OP Rybářství - Zpracování produktů</t>
  </si>
  <si>
    <t>27. výzva OP Rybářství - Propagační kampaně</t>
  </si>
  <si>
    <t>říjen/2025</t>
  </si>
  <si>
    <t>28. výzva OP Rybářství - Investice do intenzivních akvakulturních systémů</t>
  </si>
  <si>
    <t>listopad/2025</t>
  </si>
  <si>
    <t>29. výzva OP Rybářství - Investice do akvakultury</t>
  </si>
  <si>
    <t>30. výzva OP Rybářství - Zpracování produktů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</si>
</sst>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 &quot;Kč&quot;;[Red]\-#,##0\ &quot;Kč&quot;"/>
    <numFmt numFmtId="164" formatCode="#,##0\ &quot;Kč&quot;"/>
  </numFmts>
  <fonts count="17">
    <font>
      <sz val="11"/>
      <color theme="1"/>
      <name val="Calibri"/>
      <family val="2"/>
      <charset val="238"/>
      <scheme val="minor"/>
    </font>
    <font>
      <sz val="10"/>
      <color theme="1"/>
      <name val="Arial"/>
      <family val="2"/>
      <charset val="238"/>
    </font>
    <font>
      <sz val="10"/>
      <color theme="1"/>
      <name val="Arial"/>
      <family val="2"/>
      <charset val="238"/>
    </font>
    <font>
      <b/>
      <sz val="9"/>
      <color theme="1"/>
      <name val="Arial"/>
      <family val="2"/>
      <charset val="238"/>
    </font>
    <font>
      <b/>
      <vertAlign val="superscript"/>
      <sz val="9"/>
      <color theme="1"/>
      <name val="Arial"/>
      <family val="2"/>
      <charset val="238"/>
    </font>
    <font>
      <sz val="9"/>
      <color theme="1"/>
      <name val="Arial"/>
      <family val="2"/>
      <charset val="238"/>
    </font>
    <font>
      <b/>
      <sz val="10"/>
      <color theme="3" tint="-0.249977111117893"/>
      <name val="Arial"/>
      <family val="2"/>
      <charset val="238"/>
    </font>
    <font>
      <sz val="11"/>
      <color rgb="FFFF0000"/>
      <name val="Calibri"/>
      <family val="2"/>
      <charset val="238"/>
      <scheme val="minor"/>
    </font>
    <font>
      <i/>
      <sz val="10"/>
      <color theme="1"/>
      <name val="Arial"/>
      <family val="2"/>
      <charset val="238"/>
    </font>
    <font>
      <i/>
      <sz val="11"/>
      <color theme="1"/>
      <name val="Calibri"/>
      <family val="2"/>
      <charset val="238"/>
      <scheme val="minor"/>
    </font>
    <font>
      <b/>
      <sz val="14"/>
      <color theme="4" tint="-0.249977111117893"/>
      <name val="Arial"/>
      <family val="2"/>
      <charset val="238"/>
    </font>
    <font>
      <b/>
      <i/>
      <sz val="10"/>
      <color theme="4" tint="-0.249977111117893"/>
      <name val="Arial"/>
      <family val="2"/>
      <charset val="238"/>
    </font>
    <font>
      <i/>
      <sz val="10"/>
      <color theme="4" tint="-0.249977111117893"/>
      <name val="Arial"/>
      <family val="2"/>
      <charset val="238"/>
    </font>
    <font>
      <b/>
      <sz val="36"/>
      <color rgb="FF1C222F"/>
      <name val="Inherit"/>
    </font>
    <font>
      <sz val="11"/>
      <color theme="4" tint="-0.249977111117893"/>
      <name val="Calibri"/>
      <family val="2"/>
      <charset val="238"/>
      <scheme val="minor"/>
    </font>
    <font>
      <sz val="11"/>
      <color theme="1"/>
      <name val="Arial"/>
      <family val="2"/>
      <charset val="238"/>
    </font>
    <font>
      <u/>
      <sz val="11"/>
      <color theme="10"/>
      <name val="Calibri"/>
      <family val="2"/>
      <charset val="238"/>
      <scheme val="minor"/>
    </font>
  </fonts>
  <fills count="11">
    <fill>
      <patternFill patternType="none"/>
    </fill>
    <fill>
      <patternFill patternType="gray125"/>
    </fill>
    <fill>
      <patternFill patternType="solid">
        <fgColor theme="6"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theme="6" tint="0.39997558519241921"/>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s>
  <cellStyleXfs count="2">
    <xf numFmtId="0" fontId="0" fillId="0" borderId="0"/>
    <xf numFmtId="0" fontId="16" fillId="0" borderId="0" applyNumberFormat="0" applyFill="0" applyBorder="0" applyAlignment="0" applyProtection="0"/>
  </cellStyleXfs>
  <cellXfs count="94">
    <xf numFmtId="0" fontId="0" fillId="0" borderId="0" xfId="0"/>
    <xf numFmtId="0" fontId="0" fillId="0" borderId="0" xfId="0" applyAlignment="1">
      <alignment vertical="center"/>
    </xf>
    <xf numFmtId="0" fontId="0" fillId="0" borderId="0" xfId="0" applyAlignment="1">
      <alignment horizontal="center" vertical="center"/>
    </xf>
    <xf numFmtId="0" fontId="5" fillId="6" borderId="3" xfId="0" applyFont="1" applyFill="1" applyBorder="1" applyAlignment="1">
      <alignment horizontal="center" vertical="center" wrapText="1"/>
    </xf>
    <xf numFmtId="0" fontId="2" fillId="0" borderId="6" xfId="0" applyFont="1" applyBorder="1" applyAlignment="1">
      <alignment horizontal="left" vertical="center"/>
    </xf>
    <xf numFmtId="0" fontId="0" fillId="0" borderId="0" xfId="0"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8" fillId="2"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0" borderId="0" xfId="0" applyFont="1" applyAlignment="1">
      <alignment vertical="center"/>
    </xf>
    <xf numFmtId="0" fontId="7" fillId="0" borderId="0" xfId="0" applyFont="1" applyAlignment="1">
      <alignment vertical="center"/>
    </xf>
    <xf numFmtId="0" fontId="5" fillId="6" borderId="1" xfId="0" applyFont="1" applyFill="1" applyBorder="1" applyAlignment="1">
      <alignment horizontal="center" vertical="center" wrapText="1"/>
    </xf>
    <xf numFmtId="0" fontId="11" fillId="0" borderId="8" xfId="0" applyFont="1" applyBorder="1" applyAlignment="1">
      <alignment horizontal="center" vertical="center"/>
    </xf>
    <xf numFmtId="49" fontId="2" fillId="0" borderId="6" xfId="0" applyNumberFormat="1" applyFont="1" applyBorder="1" applyAlignment="1">
      <alignment horizontal="left" vertical="center" wrapText="1"/>
    </xf>
    <xf numFmtId="4" fontId="0" fillId="0" borderId="0" xfId="0" applyNumberFormat="1" applyAlignment="1">
      <alignment vertical="center"/>
    </xf>
    <xf numFmtId="0" fontId="2" fillId="0" borderId="6"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164" fontId="2" fillId="0" borderId="1" xfId="0" applyNumberFormat="1" applyFont="1" applyBorder="1" applyAlignment="1">
      <alignment horizontal="left" vertical="center" wrapText="1"/>
    </xf>
    <xf numFmtId="6" fontId="2" fillId="0" borderId="1" xfId="0" applyNumberFormat="1" applyFont="1" applyBorder="1" applyAlignment="1">
      <alignment horizontal="left" vertical="center" wrapText="1"/>
    </xf>
    <xf numFmtId="0" fontId="2" fillId="0" borderId="1" xfId="0" applyFont="1" applyBorder="1" applyAlignment="1" applyProtection="1">
      <alignment horizontal="left" vertical="center" wrapText="1"/>
      <protection locked="0"/>
    </xf>
    <xf numFmtId="0" fontId="13" fillId="0" borderId="0" xfId="0" applyFont="1"/>
    <xf numFmtId="0" fontId="2" fillId="0" borderId="0" xfId="0" applyFont="1" applyAlignment="1">
      <alignment vertical="center"/>
    </xf>
    <xf numFmtId="0" fontId="2" fillId="0" borderId="6" xfId="0" applyFont="1" applyBorder="1" applyAlignment="1" applyProtection="1">
      <alignment horizontal="left" vertical="center" wrapText="1"/>
      <protection locked="0"/>
    </xf>
    <xf numFmtId="0" fontId="14" fillId="0" borderId="0" xfId="0" applyFont="1" applyAlignment="1">
      <alignment vertical="center"/>
    </xf>
    <xf numFmtId="164" fontId="2" fillId="0" borderId="6" xfId="0" applyNumberFormat="1" applyFont="1" applyBorder="1" applyAlignment="1">
      <alignment horizontal="left" vertical="center" wrapText="1"/>
    </xf>
    <xf numFmtId="0" fontId="2" fillId="0" borderId="1" xfId="0" applyFont="1" applyBorder="1" applyAlignment="1">
      <alignment horizontal="justify" vertical="center"/>
    </xf>
    <xf numFmtId="0" fontId="2" fillId="0" borderId="0" xfId="0" applyFont="1" applyAlignment="1">
      <alignment horizontal="justify" vertical="center"/>
    </xf>
    <xf numFmtId="0" fontId="0" fillId="0" borderId="0" xfId="0" applyAlignment="1">
      <alignment horizontal="justify" vertical="center"/>
    </xf>
    <xf numFmtId="0" fontId="15" fillId="0" borderId="0" xfId="0" applyFont="1" applyAlignment="1">
      <alignment horizontal="justify" vertical="center"/>
    </xf>
    <xf numFmtId="0" fontId="15" fillId="0" borderId="1" xfId="0" applyFont="1" applyBorder="1" applyAlignment="1">
      <alignment horizontal="justify" vertical="center"/>
    </xf>
    <xf numFmtId="0" fontId="2" fillId="10" borderId="1" xfId="0" applyFont="1" applyFill="1" applyBorder="1" applyAlignment="1">
      <alignment horizontal="left" vertical="center" wrapText="1"/>
    </xf>
    <xf numFmtId="0" fontId="2" fillId="10" borderId="6" xfId="0" applyFont="1" applyFill="1" applyBorder="1" applyAlignment="1">
      <alignment horizontal="left" vertical="center" wrapText="1"/>
    </xf>
    <xf numFmtId="164" fontId="2" fillId="10" borderId="1" xfId="0" applyNumberFormat="1" applyFont="1" applyFill="1" applyBorder="1" applyAlignment="1">
      <alignment horizontal="left" vertical="center" wrapText="1"/>
    </xf>
    <xf numFmtId="6" fontId="2" fillId="10" borderId="1" xfId="0" applyNumberFormat="1" applyFont="1" applyFill="1" applyBorder="1" applyAlignment="1">
      <alignment horizontal="left" vertical="center" wrapText="1"/>
    </xf>
    <xf numFmtId="49" fontId="2" fillId="10" borderId="6" xfId="0" applyNumberFormat="1" applyFont="1" applyFill="1" applyBorder="1" applyAlignment="1">
      <alignment horizontal="left" vertical="center" wrapText="1"/>
    </xf>
    <xf numFmtId="0" fontId="2" fillId="10" borderId="6" xfId="0" applyFont="1" applyFill="1" applyBorder="1" applyAlignment="1">
      <alignment horizontal="left" vertical="center"/>
    </xf>
    <xf numFmtId="0" fontId="2" fillId="10" borderId="1" xfId="0" applyFont="1" applyFill="1" applyBorder="1" applyAlignment="1">
      <alignment horizontal="justify" vertical="center"/>
    </xf>
    <xf numFmtId="0" fontId="2" fillId="10" borderId="1" xfId="0" applyFont="1" applyFill="1" applyBorder="1" applyAlignment="1">
      <alignment horizontal="left" vertical="center"/>
    </xf>
    <xf numFmtId="0" fontId="2" fillId="10" borderId="1" xfId="0" applyFont="1" applyFill="1" applyBorder="1" applyAlignment="1" applyProtection="1">
      <alignment horizontal="left" vertical="center" wrapText="1"/>
      <protection locked="0"/>
    </xf>
    <xf numFmtId="0" fontId="2" fillId="10" borderId="0" xfId="0" applyFont="1" applyFill="1" applyAlignment="1">
      <alignment horizontal="justify" vertical="center"/>
    </xf>
    <xf numFmtId="0" fontId="16" fillId="0" borderId="0" xfId="1" applyAlignment="1">
      <alignment horizontal="justify" vertical="center"/>
    </xf>
    <xf numFmtId="0" fontId="16" fillId="0" borderId="0" xfId="1" applyAlignment="1">
      <alignment vertical="center"/>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0" fillId="0" borderId="10" xfId="0" applyBorder="1" applyAlignment="1">
      <alignment horizontal="left" vertical="center" wrapText="1"/>
    </xf>
    <xf numFmtId="0" fontId="10" fillId="0" borderId="2" xfId="0" applyFont="1" applyBorder="1" applyAlignment="1">
      <alignment horizontal="center" vertical="center"/>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11" fillId="0" borderId="0" xfId="0" applyFont="1" applyAlignment="1">
      <alignment horizontal="left" vertical="center"/>
    </xf>
    <xf numFmtId="0" fontId="12" fillId="0" borderId="0" xfId="0" applyFont="1" applyAlignment="1">
      <alignment horizontal="left" vertical="center" wrapText="1"/>
    </xf>
    <xf numFmtId="0" fontId="6" fillId="7" borderId="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6" fillId="9" borderId="4" xfId="0" applyFont="1" applyFill="1" applyBorder="1" applyAlignment="1">
      <alignment horizontal="center" vertical="center" wrapText="1"/>
    </xf>
    <xf numFmtId="0" fontId="2" fillId="0" borderId="0" xfId="0" applyFont="1" applyAlignment="1">
      <alignment horizontal="left" vertical="center" wrapText="1"/>
    </xf>
    <xf numFmtId="0" fontId="3" fillId="2" borderId="1"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0" fillId="0" borderId="7" xfId="0" applyBorder="1" applyAlignment="1">
      <alignment horizontal="center" vertical="center" wrapText="1"/>
    </xf>
    <xf numFmtId="0" fontId="3" fillId="6" borderId="1" xfId="0" applyFont="1" applyFill="1" applyBorder="1" applyAlignment="1">
      <alignment horizontal="center" vertical="center" wrapText="1"/>
    </xf>
    <xf numFmtId="0" fontId="1" fillId="10" borderId="1" xfId="0" applyFont="1" applyFill="1" applyBorder="1" applyAlignment="1">
      <alignment horizontal="left" vertical="center" wrapText="1"/>
    </xf>
    <xf numFmtId="164" fontId="1" fillId="10" borderId="1" xfId="0" applyNumberFormat="1" applyFont="1" applyFill="1" applyBorder="1" applyAlignment="1">
      <alignment horizontal="left" vertical="center" wrapText="1"/>
    </xf>
    <xf numFmtId="6" fontId="1" fillId="10" borderId="1" xfId="0" applyNumberFormat="1" applyFont="1" applyFill="1" applyBorder="1" applyAlignment="1">
      <alignment horizontal="left" vertical="center" wrapText="1"/>
    </xf>
    <xf numFmtId="0" fontId="1" fillId="10" borderId="6" xfId="0" applyFont="1" applyFill="1" applyBorder="1" applyAlignment="1">
      <alignment horizontal="left" vertical="center" wrapText="1"/>
    </xf>
    <xf numFmtId="49" fontId="1" fillId="10" borderId="6" xfId="0" applyNumberFormat="1" applyFont="1" applyFill="1" applyBorder="1" applyAlignment="1">
      <alignment horizontal="left" vertical="center" wrapText="1"/>
    </xf>
    <xf numFmtId="0" fontId="1" fillId="10" borderId="1" xfId="0" applyFont="1" applyFill="1" applyBorder="1" applyAlignment="1" applyProtection="1">
      <alignment horizontal="left" vertical="center" wrapText="1"/>
      <protection locked="0"/>
    </xf>
    <xf numFmtId="0" fontId="1" fillId="0" borderId="1" xfId="0" applyFont="1" applyBorder="1" applyAlignment="1">
      <alignment horizontal="left" vertical="center" wrapText="1"/>
    </xf>
    <xf numFmtId="164" fontId="1" fillId="0" borderId="1" xfId="0" applyNumberFormat="1" applyFont="1" applyBorder="1" applyAlignment="1">
      <alignment horizontal="left" vertical="center" wrapText="1"/>
    </xf>
    <xf numFmtId="6" fontId="1" fillId="0" borderId="1" xfId="0" applyNumberFormat="1" applyFont="1" applyBorder="1" applyAlignment="1">
      <alignment horizontal="left" vertical="center" wrapText="1"/>
    </xf>
    <xf numFmtId="0" fontId="1" fillId="0" borderId="6" xfId="0" applyFont="1" applyBorder="1" applyAlignment="1">
      <alignment horizontal="left" vertical="center" wrapText="1"/>
    </xf>
    <xf numFmtId="49" fontId="1" fillId="0" borderId="6" xfId="0" applyNumberFormat="1" applyFont="1" applyBorder="1" applyAlignment="1">
      <alignment horizontal="left" vertical="center" wrapText="1"/>
    </xf>
    <xf numFmtId="0" fontId="1" fillId="0" borderId="1" xfId="0" applyFont="1" applyBorder="1" applyAlignment="1" applyProtection="1">
      <alignment horizontal="left" vertical="center" wrapText="1"/>
      <protection locked="0"/>
    </xf>
    <xf numFmtId="164" fontId="1" fillId="0" borderId="6" xfId="0" applyNumberFormat="1" applyFont="1" applyBorder="1" applyAlignment="1">
      <alignment horizontal="left" vertical="center" wrapText="1"/>
    </xf>
    <xf numFmtId="0" fontId="1" fillId="0" borderId="6" xfId="0" applyFont="1" applyBorder="1" applyAlignment="1" applyProtection="1">
      <alignment horizontal="left" vertical="center" wrapText="1"/>
      <protection locked="0"/>
    </xf>
    <xf numFmtId="0" fontId="10" fillId="0" borderId="2" xfId="0" applyFont="1" applyBorder="1" applyAlignment="1">
      <alignment horizontal="center" vertical="center" wrapText="1"/>
    </xf>
    <xf numFmtId="0" fontId="9" fillId="3" borderId="1" xfId="0" applyFont="1" applyFill="1" applyBorder="1" applyAlignment="1">
      <alignment horizontal="center" vertical="center" wrapText="1"/>
    </xf>
    <xf numFmtId="0" fontId="1" fillId="10" borderId="0" xfId="0" applyFont="1" applyFill="1" applyAlignment="1">
      <alignment horizontal="justify" vertical="center" wrapText="1"/>
    </xf>
    <xf numFmtId="0" fontId="1" fillId="0" borderId="0" xfId="0" applyFont="1" applyAlignment="1">
      <alignment horizontal="justify" vertical="center" wrapText="1"/>
    </xf>
    <xf numFmtId="0" fontId="1" fillId="10" borderId="1" xfId="0" applyFont="1" applyFill="1" applyBorder="1" applyAlignment="1">
      <alignment horizontal="justify" vertical="center" wrapText="1"/>
    </xf>
    <xf numFmtId="0" fontId="1" fillId="0" borderId="1" xfId="0" applyFont="1" applyBorder="1" applyAlignment="1">
      <alignment horizontal="justify" vertical="center" wrapText="1"/>
    </xf>
  </cellXfs>
  <cellStyles count="2">
    <cellStyle name="Hypertextový odkaz" xfId="1" builtinId="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30"/>
  <sheetViews>
    <sheetView topLeftCell="A4" zoomScale="80" zoomScaleNormal="80" workbookViewId="0">
      <selection activeCell="O14" sqref="O14"/>
    </sheetView>
  </sheetViews>
  <sheetFormatPr defaultColWidth="9.140625" defaultRowHeight="15"/>
  <cols>
    <col min="1" max="1" width="7.5703125" style="1" customWidth="1"/>
    <col min="2" max="3" width="17.85546875" style="1" customWidth="1"/>
    <col min="4" max="4" width="22.85546875" style="1" customWidth="1"/>
    <col min="5" max="5" width="12.7109375" style="1" customWidth="1"/>
    <col min="6" max="6" width="13" style="1" customWidth="1"/>
    <col min="7" max="7" width="10.5703125" style="1" customWidth="1"/>
    <col min="8" max="9" width="18.7109375" style="1" customWidth="1"/>
    <col min="10" max="10" width="17.42578125" style="1" customWidth="1"/>
    <col min="11" max="11" width="12.42578125" style="1" customWidth="1"/>
    <col min="12" max="12" width="15.140625" style="1" customWidth="1"/>
    <col min="13" max="13" width="16.42578125" style="1" customWidth="1"/>
    <col min="14" max="14" width="13.140625" style="1" customWidth="1"/>
    <col min="15" max="15" width="56.5703125" style="1" customWidth="1"/>
    <col min="16" max="16" width="29.7109375" style="1" customWidth="1"/>
    <col min="17" max="17" width="23.140625" style="1" customWidth="1"/>
    <col min="18" max="18" width="34.28515625" style="1" customWidth="1"/>
    <col min="19" max="19" width="16.140625" style="1" customWidth="1"/>
    <col min="20" max="20" width="15.140625" style="1" customWidth="1"/>
    <col min="21" max="21" width="27.42578125" style="1" customWidth="1"/>
    <col min="22" max="23" width="15.5703125" style="1" customWidth="1"/>
    <col min="24" max="24" width="11.140625" style="1" customWidth="1"/>
    <col min="25" max="25" width="14.42578125" style="1" customWidth="1"/>
    <col min="26" max="26" width="10.28515625" style="1" customWidth="1"/>
    <col min="27" max="27" width="10.42578125" style="1" customWidth="1"/>
    <col min="28" max="16384" width="9.140625" style="1"/>
  </cols>
  <sheetData>
    <row r="1" spans="1:25" ht="33" customHeight="1">
      <c r="A1" s="51" t="s">
        <v>121</v>
      </c>
      <c r="B1" s="51"/>
      <c r="C1" s="51"/>
      <c r="D1" s="51"/>
      <c r="E1" s="51"/>
      <c r="F1" s="51"/>
      <c r="G1" s="51"/>
      <c r="H1" s="51"/>
      <c r="I1" s="51"/>
      <c r="J1" s="51"/>
      <c r="K1" s="51"/>
      <c r="L1" s="51"/>
      <c r="M1" s="51"/>
      <c r="N1" s="51"/>
      <c r="O1" s="51"/>
      <c r="P1" s="51"/>
      <c r="Q1" s="51"/>
      <c r="R1" s="51"/>
      <c r="S1" s="51"/>
      <c r="T1" s="51"/>
      <c r="U1" s="51"/>
      <c r="V1" s="51"/>
      <c r="W1" s="51"/>
      <c r="X1" s="51"/>
      <c r="Y1" s="51"/>
    </row>
    <row r="2" spans="1:25" s="2" customFormat="1" ht="32.25" customHeight="1">
      <c r="A2" s="65" t="s">
        <v>0</v>
      </c>
      <c r="B2" s="66"/>
      <c r="C2" s="66"/>
      <c r="D2" s="66"/>
      <c r="E2" s="66"/>
      <c r="F2" s="66"/>
      <c r="G2" s="55" t="s">
        <v>59</v>
      </c>
      <c r="H2" s="56"/>
      <c r="I2" s="56"/>
      <c r="J2" s="56"/>
      <c r="K2" s="56"/>
      <c r="L2" s="56"/>
      <c r="M2" s="56"/>
      <c r="N2" s="57"/>
      <c r="O2" s="60" t="s">
        <v>25</v>
      </c>
      <c r="P2" s="60"/>
      <c r="Q2" s="60"/>
      <c r="R2" s="60"/>
      <c r="S2" s="63" t="s">
        <v>61</v>
      </c>
      <c r="T2" s="63"/>
      <c r="U2" s="63"/>
      <c r="V2" s="63"/>
      <c r="W2" s="63"/>
      <c r="X2" s="63"/>
      <c r="Y2" s="63"/>
    </row>
    <row r="3" spans="1:25" ht="33" customHeight="1">
      <c r="A3" s="68" t="s">
        <v>1</v>
      </c>
      <c r="B3" s="68" t="s">
        <v>2</v>
      </c>
      <c r="C3" s="71" t="s">
        <v>58</v>
      </c>
      <c r="D3" s="68" t="s">
        <v>99</v>
      </c>
      <c r="E3" s="68" t="s">
        <v>55</v>
      </c>
      <c r="F3" s="68" t="s">
        <v>100</v>
      </c>
      <c r="G3" s="73" t="s">
        <v>36</v>
      </c>
      <c r="H3" s="52" t="s">
        <v>41</v>
      </c>
      <c r="I3" s="53"/>
      <c r="J3" s="54"/>
      <c r="K3" s="69" t="s">
        <v>3</v>
      </c>
      <c r="L3" s="69" t="s">
        <v>4</v>
      </c>
      <c r="M3" s="69" t="s">
        <v>5</v>
      </c>
      <c r="N3" s="69" t="s">
        <v>6</v>
      </c>
      <c r="O3" s="61" t="s">
        <v>26</v>
      </c>
      <c r="P3" s="61" t="s">
        <v>27</v>
      </c>
      <c r="Q3" s="61" t="s">
        <v>37</v>
      </c>
      <c r="R3" s="61" t="s">
        <v>28</v>
      </c>
      <c r="S3" s="64" t="s">
        <v>57</v>
      </c>
      <c r="T3" s="64" t="s">
        <v>62</v>
      </c>
      <c r="U3" s="64" t="s">
        <v>64</v>
      </c>
      <c r="V3" s="64" t="s">
        <v>68</v>
      </c>
      <c r="W3" s="64" t="s">
        <v>63</v>
      </c>
      <c r="X3" s="64" t="s">
        <v>65</v>
      </c>
      <c r="Y3" s="64" t="s">
        <v>66</v>
      </c>
    </row>
    <row r="4" spans="1:25" ht="53.25" customHeight="1">
      <c r="A4" s="68"/>
      <c r="B4" s="68"/>
      <c r="C4" s="72"/>
      <c r="D4" s="68"/>
      <c r="E4" s="68"/>
      <c r="F4" s="68"/>
      <c r="G4" s="73"/>
      <c r="H4" s="3" t="s">
        <v>7</v>
      </c>
      <c r="I4" s="15" t="s">
        <v>8</v>
      </c>
      <c r="J4" s="15" t="s">
        <v>9</v>
      </c>
      <c r="K4" s="70"/>
      <c r="L4" s="70"/>
      <c r="M4" s="70"/>
      <c r="N4" s="70"/>
      <c r="O4" s="62"/>
      <c r="P4" s="62"/>
      <c r="Q4" s="62"/>
      <c r="R4" s="62"/>
      <c r="S4" s="64"/>
      <c r="T4" s="64"/>
      <c r="U4" s="64"/>
      <c r="V4" s="64"/>
      <c r="W4" s="64"/>
      <c r="X4" s="64"/>
      <c r="Y4" s="64"/>
    </row>
    <row r="5" spans="1:25" s="13" customFormat="1" ht="17.25" customHeight="1">
      <c r="A5" s="8" t="s">
        <v>10</v>
      </c>
      <c r="B5" s="8" t="s">
        <v>11</v>
      </c>
      <c r="C5" s="8" t="s">
        <v>12</v>
      </c>
      <c r="D5" s="8" t="s">
        <v>13</v>
      </c>
      <c r="E5" s="8" t="s">
        <v>14</v>
      </c>
      <c r="F5" s="8" t="s">
        <v>15</v>
      </c>
      <c r="G5" s="9" t="s">
        <v>16</v>
      </c>
      <c r="H5" s="10" t="s">
        <v>17</v>
      </c>
      <c r="I5" s="9" t="s">
        <v>18</v>
      </c>
      <c r="J5" s="9" t="s">
        <v>19</v>
      </c>
      <c r="K5" s="9" t="s">
        <v>20</v>
      </c>
      <c r="L5" s="9" t="s">
        <v>21</v>
      </c>
      <c r="M5" s="9" t="s">
        <v>22</v>
      </c>
      <c r="N5" s="9" t="s">
        <v>23</v>
      </c>
      <c r="O5" s="11" t="s">
        <v>24</v>
      </c>
      <c r="P5" s="11" t="s">
        <v>29</v>
      </c>
      <c r="Q5" s="11" t="s">
        <v>30</v>
      </c>
      <c r="R5" s="11" t="s">
        <v>40</v>
      </c>
      <c r="S5" s="12" t="s">
        <v>31</v>
      </c>
      <c r="T5" s="12" t="s">
        <v>38</v>
      </c>
      <c r="U5" s="12" t="s">
        <v>32</v>
      </c>
      <c r="V5" s="12" t="s">
        <v>33</v>
      </c>
      <c r="W5" s="12" t="s">
        <v>34</v>
      </c>
      <c r="X5" s="12" t="s">
        <v>35</v>
      </c>
      <c r="Y5" s="12" t="s">
        <v>72</v>
      </c>
    </row>
    <row r="6" spans="1:25" s="5" customFormat="1" ht="164.25" customHeight="1">
      <c r="A6" s="35">
        <v>4</v>
      </c>
      <c r="B6" s="35" t="s">
        <v>134</v>
      </c>
      <c r="C6" s="35">
        <v>2</v>
      </c>
      <c r="D6" s="35" t="s">
        <v>101</v>
      </c>
      <c r="E6" s="35" t="s">
        <v>105</v>
      </c>
      <c r="F6" s="35" t="s">
        <v>77</v>
      </c>
      <c r="G6" s="35" t="s">
        <v>138</v>
      </c>
      <c r="H6" s="37">
        <v>19000000</v>
      </c>
      <c r="I6" s="38">
        <f>H6*0.7</f>
        <v>13300000</v>
      </c>
      <c r="J6" s="38">
        <f t="shared" ref="J6:J16" si="0">H6-I6</f>
        <v>5700000</v>
      </c>
      <c r="K6" s="36" t="s">
        <v>51</v>
      </c>
      <c r="L6" s="39" t="s">
        <v>122</v>
      </c>
      <c r="M6" s="39" t="s">
        <v>122</v>
      </c>
      <c r="N6" s="39" t="s">
        <v>139</v>
      </c>
      <c r="O6" s="43" t="s">
        <v>79</v>
      </c>
      <c r="P6" s="44" t="s">
        <v>111</v>
      </c>
      <c r="Q6" s="40" t="s">
        <v>60</v>
      </c>
      <c r="R6" s="36" t="s">
        <v>140</v>
      </c>
      <c r="S6" s="42" t="s">
        <v>54</v>
      </c>
      <c r="T6" s="36" t="s">
        <v>67</v>
      </c>
      <c r="U6" s="35" t="s">
        <v>118</v>
      </c>
      <c r="V6" s="36" t="s">
        <v>120</v>
      </c>
      <c r="W6" s="42" t="s">
        <v>52</v>
      </c>
      <c r="X6" s="40" t="s">
        <v>50</v>
      </c>
      <c r="Y6" s="40" t="s">
        <v>50</v>
      </c>
    </row>
    <row r="7" spans="1:25" s="5" customFormat="1" ht="175.5" customHeight="1">
      <c r="A7" s="6">
        <v>15</v>
      </c>
      <c r="B7" s="6" t="s">
        <v>141</v>
      </c>
      <c r="C7" s="6">
        <v>2</v>
      </c>
      <c r="D7" s="6" t="s">
        <v>101</v>
      </c>
      <c r="E7" s="6" t="s">
        <v>105</v>
      </c>
      <c r="F7" s="4" t="s">
        <v>78</v>
      </c>
      <c r="G7" s="6" t="s">
        <v>53</v>
      </c>
      <c r="H7" s="22">
        <v>7000000</v>
      </c>
      <c r="I7" s="23">
        <f>H7*0.7</f>
        <v>4900000</v>
      </c>
      <c r="J7" s="23">
        <f t="shared" si="0"/>
        <v>2100000</v>
      </c>
      <c r="K7" s="19" t="s">
        <v>51</v>
      </c>
      <c r="L7" s="17" t="s">
        <v>128</v>
      </c>
      <c r="M7" s="17" t="s">
        <v>128</v>
      </c>
      <c r="N7" s="17" t="s">
        <v>150</v>
      </c>
      <c r="O7" s="4" t="s">
        <v>80</v>
      </c>
      <c r="P7" s="19" t="s">
        <v>136</v>
      </c>
      <c r="Q7" s="4" t="s">
        <v>60</v>
      </c>
      <c r="R7" s="6" t="s">
        <v>103</v>
      </c>
      <c r="S7" s="7" t="s">
        <v>54</v>
      </c>
      <c r="T7" s="4" t="s">
        <v>80</v>
      </c>
      <c r="U7" s="19" t="s">
        <v>81</v>
      </c>
      <c r="V7" s="19" t="s">
        <v>82</v>
      </c>
      <c r="W7" s="7" t="s">
        <v>52</v>
      </c>
      <c r="X7" s="4" t="s">
        <v>50</v>
      </c>
      <c r="Y7" s="4" t="s">
        <v>50</v>
      </c>
    </row>
    <row r="8" spans="1:25" s="5" customFormat="1" ht="153" customHeight="1">
      <c r="A8" s="6">
        <v>16</v>
      </c>
      <c r="B8" s="6" t="s">
        <v>142</v>
      </c>
      <c r="C8" s="6">
        <v>2</v>
      </c>
      <c r="D8" s="6" t="s">
        <v>101</v>
      </c>
      <c r="E8" s="6" t="s">
        <v>105</v>
      </c>
      <c r="F8" s="4" t="s">
        <v>56</v>
      </c>
      <c r="G8" s="6" t="s">
        <v>53</v>
      </c>
      <c r="H8" s="22">
        <v>80000000</v>
      </c>
      <c r="I8" s="23">
        <f>H8*0.7</f>
        <v>56000000</v>
      </c>
      <c r="J8" s="23">
        <f t="shared" si="0"/>
        <v>24000000</v>
      </c>
      <c r="K8" s="19" t="s">
        <v>51</v>
      </c>
      <c r="L8" s="17" t="s">
        <v>128</v>
      </c>
      <c r="M8" s="17" t="s">
        <v>128</v>
      </c>
      <c r="N8" s="17" t="s">
        <v>150</v>
      </c>
      <c r="O8" s="4" t="s">
        <v>96</v>
      </c>
      <c r="P8" s="19" t="s">
        <v>111</v>
      </c>
      <c r="Q8" s="4" t="s">
        <v>60</v>
      </c>
      <c r="R8" s="6" t="s">
        <v>114</v>
      </c>
      <c r="S8" s="7" t="s">
        <v>54</v>
      </c>
      <c r="T8" s="19" t="s">
        <v>97</v>
      </c>
      <c r="U8" s="19" t="s">
        <v>118</v>
      </c>
      <c r="V8" s="19" t="s">
        <v>119</v>
      </c>
      <c r="W8" s="7" t="s">
        <v>52</v>
      </c>
      <c r="X8" s="4" t="s">
        <v>50</v>
      </c>
      <c r="Y8" s="4" t="s">
        <v>50</v>
      </c>
    </row>
    <row r="9" spans="1:25" s="5" customFormat="1" ht="108.75" customHeight="1">
      <c r="A9" s="6">
        <v>17</v>
      </c>
      <c r="B9" s="6" t="s">
        <v>143</v>
      </c>
      <c r="C9" s="6">
        <v>2</v>
      </c>
      <c r="D9" s="6" t="s">
        <v>101</v>
      </c>
      <c r="E9" s="6" t="s">
        <v>107</v>
      </c>
      <c r="F9" s="4" t="s">
        <v>98</v>
      </c>
      <c r="G9" s="6" t="s">
        <v>53</v>
      </c>
      <c r="H9" s="22">
        <v>10000000</v>
      </c>
      <c r="I9" s="23">
        <f t="shared" ref="I9:I16" si="1">H9*0.7</f>
        <v>7000000</v>
      </c>
      <c r="J9" s="23">
        <f t="shared" si="0"/>
        <v>3000000</v>
      </c>
      <c r="K9" s="19" t="s">
        <v>51</v>
      </c>
      <c r="L9" s="17" t="s">
        <v>128</v>
      </c>
      <c r="M9" s="17" t="s">
        <v>128</v>
      </c>
      <c r="N9" s="17" t="s">
        <v>150</v>
      </c>
      <c r="O9" s="4" t="s">
        <v>113</v>
      </c>
      <c r="P9" s="19" t="s">
        <v>112</v>
      </c>
      <c r="Q9" s="4" t="s">
        <v>60</v>
      </c>
      <c r="R9" s="6" t="s">
        <v>104</v>
      </c>
      <c r="S9" s="7" t="s">
        <v>54</v>
      </c>
      <c r="T9" s="19" t="s">
        <v>83</v>
      </c>
      <c r="U9" s="19" t="s">
        <v>81</v>
      </c>
      <c r="V9" s="19" t="s">
        <v>120</v>
      </c>
      <c r="W9" s="7" t="s">
        <v>52</v>
      </c>
      <c r="X9" s="4" t="s">
        <v>50</v>
      </c>
      <c r="Y9" s="4" t="s">
        <v>50</v>
      </c>
    </row>
    <row r="10" spans="1:25" s="5" customFormat="1" ht="130.5" customHeight="1">
      <c r="A10" s="6">
        <v>18</v>
      </c>
      <c r="B10" s="6" t="s">
        <v>144</v>
      </c>
      <c r="C10" s="6">
        <v>2</v>
      </c>
      <c r="D10" s="6" t="s">
        <v>101</v>
      </c>
      <c r="E10" s="6" t="s">
        <v>107</v>
      </c>
      <c r="F10" s="6" t="s">
        <v>123</v>
      </c>
      <c r="G10" s="19" t="s">
        <v>84</v>
      </c>
      <c r="H10" s="22">
        <v>4000000</v>
      </c>
      <c r="I10" s="23">
        <f t="shared" si="1"/>
        <v>2800000</v>
      </c>
      <c r="J10" s="23">
        <f t="shared" si="0"/>
        <v>1200000</v>
      </c>
      <c r="K10" s="19" t="s">
        <v>51</v>
      </c>
      <c r="L10" s="17" t="s">
        <v>128</v>
      </c>
      <c r="M10" s="17" t="s">
        <v>128</v>
      </c>
      <c r="N10" s="17" t="s">
        <v>109</v>
      </c>
      <c r="O10" s="4" t="s">
        <v>124</v>
      </c>
      <c r="P10" s="34" t="s">
        <v>126</v>
      </c>
      <c r="Q10" s="4" t="s">
        <v>60</v>
      </c>
      <c r="R10" s="34" t="s">
        <v>126</v>
      </c>
      <c r="S10" s="7" t="s">
        <v>52</v>
      </c>
      <c r="T10" s="4" t="s">
        <v>50</v>
      </c>
      <c r="U10" s="4" t="s">
        <v>50</v>
      </c>
      <c r="V10" s="4" t="s">
        <v>50</v>
      </c>
      <c r="W10" s="7" t="s">
        <v>52</v>
      </c>
      <c r="X10" s="4" t="s">
        <v>50</v>
      </c>
      <c r="Y10" s="4" t="s">
        <v>50</v>
      </c>
    </row>
    <row r="11" spans="1:25" s="5" customFormat="1" ht="204.75" customHeight="1">
      <c r="A11" s="6">
        <v>19</v>
      </c>
      <c r="B11" s="6" t="s">
        <v>145</v>
      </c>
      <c r="C11" s="6">
        <v>2</v>
      </c>
      <c r="D11" s="6" t="s">
        <v>102</v>
      </c>
      <c r="E11" s="6" t="s">
        <v>106</v>
      </c>
      <c r="F11" s="4" t="s">
        <v>129</v>
      </c>
      <c r="G11" s="19" t="s">
        <v>84</v>
      </c>
      <c r="H11" s="22">
        <v>7000000</v>
      </c>
      <c r="I11" s="23">
        <f t="shared" si="1"/>
        <v>4900000</v>
      </c>
      <c r="J11" s="23">
        <f t="shared" si="0"/>
        <v>2100000</v>
      </c>
      <c r="K11" s="19" t="s">
        <v>51</v>
      </c>
      <c r="L11" s="17" t="s">
        <v>125</v>
      </c>
      <c r="M11" s="17" t="s">
        <v>125</v>
      </c>
      <c r="N11" s="17" t="s">
        <v>109</v>
      </c>
      <c r="O11" s="4" t="s">
        <v>127</v>
      </c>
      <c r="P11" s="33" t="s">
        <v>130</v>
      </c>
      <c r="Q11" s="4" t="s">
        <v>60</v>
      </c>
      <c r="R11" s="33" t="s">
        <v>131</v>
      </c>
      <c r="S11" s="7" t="s">
        <v>52</v>
      </c>
      <c r="T11" s="4" t="s">
        <v>50</v>
      </c>
      <c r="U11" s="4" t="s">
        <v>50</v>
      </c>
      <c r="V11" s="4" t="s">
        <v>50</v>
      </c>
      <c r="W11" s="7" t="s">
        <v>52</v>
      </c>
      <c r="X11" s="4" t="s">
        <v>50</v>
      </c>
      <c r="Y11" s="4" t="s">
        <v>50</v>
      </c>
    </row>
    <row r="12" spans="1:25" s="5" customFormat="1" ht="130.5" customHeight="1">
      <c r="A12" s="35">
        <v>10</v>
      </c>
      <c r="B12" s="35" t="s">
        <v>135</v>
      </c>
      <c r="C12" s="35">
        <v>2</v>
      </c>
      <c r="D12" s="35" t="s">
        <v>102</v>
      </c>
      <c r="E12" s="35" t="s">
        <v>108</v>
      </c>
      <c r="F12" s="35" t="s">
        <v>91</v>
      </c>
      <c r="G12" s="36" t="s">
        <v>138</v>
      </c>
      <c r="H12" s="37">
        <v>45000000</v>
      </c>
      <c r="I12" s="38">
        <f t="shared" ref="I12" si="2">H12*0.7</f>
        <v>31499999.999999996</v>
      </c>
      <c r="J12" s="38">
        <f t="shared" ref="J12" si="3">H12-I12</f>
        <v>13500000.000000004</v>
      </c>
      <c r="K12" s="35" t="s">
        <v>51</v>
      </c>
      <c r="L12" s="39" t="s">
        <v>132</v>
      </c>
      <c r="M12" s="39" t="s">
        <v>132</v>
      </c>
      <c r="N12" s="39" t="s">
        <v>109</v>
      </c>
      <c r="O12" s="40" t="s">
        <v>92</v>
      </c>
      <c r="P12" s="41" t="s">
        <v>116</v>
      </c>
      <c r="Q12" s="41" t="s">
        <v>93</v>
      </c>
      <c r="R12" s="35" t="s">
        <v>115</v>
      </c>
      <c r="S12" s="42" t="s">
        <v>54</v>
      </c>
      <c r="T12" s="36" t="s">
        <v>94</v>
      </c>
      <c r="U12" s="36" t="s">
        <v>95</v>
      </c>
      <c r="V12" s="36" t="s">
        <v>117</v>
      </c>
      <c r="W12" s="42" t="s">
        <v>52</v>
      </c>
      <c r="X12" s="40" t="s">
        <v>50</v>
      </c>
      <c r="Y12" s="40" t="s">
        <v>50</v>
      </c>
    </row>
    <row r="13" spans="1:25" s="5" customFormat="1" ht="138.75" customHeight="1">
      <c r="A13" s="6">
        <v>20</v>
      </c>
      <c r="B13" s="6" t="s">
        <v>146</v>
      </c>
      <c r="C13" s="6">
        <v>2</v>
      </c>
      <c r="D13" s="6" t="s">
        <v>101</v>
      </c>
      <c r="E13" s="6" t="s">
        <v>105</v>
      </c>
      <c r="F13" s="4" t="s">
        <v>87</v>
      </c>
      <c r="G13" s="19" t="s">
        <v>53</v>
      </c>
      <c r="H13" s="22">
        <v>15000000</v>
      </c>
      <c r="I13" s="23">
        <f t="shared" si="1"/>
        <v>10500000</v>
      </c>
      <c r="J13" s="23">
        <f t="shared" si="0"/>
        <v>4500000</v>
      </c>
      <c r="K13" s="19" t="s">
        <v>51</v>
      </c>
      <c r="L13" s="17" t="s">
        <v>132</v>
      </c>
      <c r="M13" s="17" t="s">
        <v>132</v>
      </c>
      <c r="N13" s="17" t="s">
        <v>151</v>
      </c>
      <c r="O13" s="4" t="s">
        <v>88</v>
      </c>
      <c r="P13" s="30" t="s">
        <v>110</v>
      </c>
      <c r="Q13" s="4" t="s">
        <v>60</v>
      </c>
      <c r="R13" s="6" t="s">
        <v>89</v>
      </c>
      <c r="S13" s="7" t="s">
        <v>54</v>
      </c>
      <c r="T13" s="4" t="s">
        <v>90</v>
      </c>
      <c r="U13" s="19" t="s">
        <v>118</v>
      </c>
      <c r="V13" s="19" t="s">
        <v>117</v>
      </c>
      <c r="W13" s="7" t="s">
        <v>52</v>
      </c>
      <c r="X13" s="4" t="s">
        <v>50</v>
      </c>
      <c r="Y13" s="4" t="s">
        <v>50</v>
      </c>
    </row>
    <row r="14" spans="1:25" s="5" customFormat="1" ht="144" customHeight="1">
      <c r="A14" s="6">
        <v>21</v>
      </c>
      <c r="B14" s="6" t="s">
        <v>147</v>
      </c>
      <c r="C14" s="6">
        <v>2</v>
      </c>
      <c r="D14" s="6" t="s">
        <v>101</v>
      </c>
      <c r="E14" s="6" t="s">
        <v>105</v>
      </c>
      <c r="F14" s="6" t="s">
        <v>56</v>
      </c>
      <c r="G14" s="6" t="s">
        <v>53</v>
      </c>
      <c r="H14" s="22">
        <v>80000000</v>
      </c>
      <c r="I14" s="23">
        <f t="shared" si="1"/>
        <v>56000000</v>
      </c>
      <c r="J14" s="23">
        <f t="shared" si="0"/>
        <v>24000000</v>
      </c>
      <c r="K14" s="6" t="s">
        <v>51</v>
      </c>
      <c r="L14" s="17" t="s">
        <v>132</v>
      </c>
      <c r="M14" s="17" t="s">
        <v>132</v>
      </c>
      <c r="N14" s="17" t="s">
        <v>151</v>
      </c>
      <c r="O14" s="24" t="s">
        <v>96</v>
      </c>
      <c r="P14" s="6" t="s">
        <v>111</v>
      </c>
      <c r="Q14" s="4" t="s">
        <v>60</v>
      </c>
      <c r="R14" s="19" t="s">
        <v>114</v>
      </c>
      <c r="S14" s="7" t="s">
        <v>54</v>
      </c>
      <c r="T14" s="19" t="s">
        <v>97</v>
      </c>
      <c r="U14" s="6" t="s">
        <v>118</v>
      </c>
      <c r="V14" s="19" t="s">
        <v>119</v>
      </c>
      <c r="W14" s="7" t="s">
        <v>52</v>
      </c>
      <c r="X14" s="4" t="s">
        <v>50</v>
      </c>
      <c r="Y14" s="4" t="s">
        <v>50</v>
      </c>
    </row>
    <row r="15" spans="1:25" s="5" customFormat="1" ht="98.25" customHeight="1">
      <c r="A15" s="19">
        <v>22</v>
      </c>
      <c r="B15" s="19" t="s">
        <v>148</v>
      </c>
      <c r="C15" s="19">
        <v>2</v>
      </c>
      <c r="D15" s="6" t="s">
        <v>101</v>
      </c>
      <c r="E15" s="19" t="s">
        <v>107</v>
      </c>
      <c r="F15" s="19" t="s">
        <v>98</v>
      </c>
      <c r="G15" s="19" t="s">
        <v>53</v>
      </c>
      <c r="H15" s="29">
        <v>10000000</v>
      </c>
      <c r="I15" s="23">
        <f t="shared" si="1"/>
        <v>7000000</v>
      </c>
      <c r="J15" s="23">
        <f t="shared" si="0"/>
        <v>3000000</v>
      </c>
      <c r="K15" s="19" t="s">
        <v>51</v>
      </c>
      <c r="L15" s="17" t="s">
        <v>132</v>
      </c>
      <c r="M15" s="17" t="s">
        <v>132</v>
      </c>
      <c r="N15" s="17" t="s">
        <v>151</v>
      </c>
      <c r="O15" s="27" t="s">
        <v>113</v>
      </c>
      <c r="P15" s="6" t="s">
        <v>112</v>
      </c>
      <c r="Q15" s="4" t="s">
        <v>60</v>
      </c>
      <c r="R15" s="19" t="s">
        <v>104</v>
      </c>
      <c r="S15" s="4" t="s">
        <v>54</v>
      </c>
      <c r="T15" s="19" t="s">
        <v>83</v>
      </c>
      <c r="U15" s="19" t="s">
        <v>81</v>
      </c>
      <c r="V15" s="19" t="s">
        <v>120</v>
      </c>
      <c r="W15" s="4" t="s">
        <v>52</v>
      </c>
      <c r="X15" s="4" t="s">
        <v>50</v>
      </c>
      <c r="Y15" s="4" t="s">
        <v>50</v>
      </c>
    </row>
    <row r="16" spans="1:25" s="5" customFormat="1" ht="98.25" customHeight="1">
      <c r="A16" s="6">
        <v>23</v>
      </c>
      <c r="B16" s="6" t="s">
        <v>149</v>
      </c>
      <c r="C16" s="6">
        <v>2</v>
      </c>
      <c r="D16" s="6" t="s">
        <v>101</v>
      </c>
      <c r="E16" s="6" t="s">
        <v>107</v>
      </c>
      <c r="F16" s="4" t="s">
        <v>86</v>
      </c>
      <c r="G16" s="19" t="s">
        <v>53</v>
      </c>
      <c r="H16" s="22">
        <v>5000000</v>
      </c>
      <c r="I16" s="23">
        <f t="shared" si="1"/>
        <v>3500000</v>
      </c>
      <c r="J16" s="23">
        <f t="shared" si="0"/>
        <v>1500000</v>
      </c>
      <c r="K16" s="19" t="s">
        <v>51</v>
      </c>
      <c r="L16" s="17" t="s">
        <v>132</v>
      </c>
      <c r="M16" s="17" t="s">
        <v>132</v>
      </c>
      <c r="N16" s="17" t="s">
        <v>151</v>
      </c>
      <c r="O16" s="4" t="s">
        <v>85</v>
      </c>
      <c r="P16" s="31" t="s">
        <v>112</v>
      </c>
      <c r="Q16" s="4" t="s">
        <v>60</v>
      </c>
      <c r="R16" s="31" t="s">
        <v>133</v>
      </c>
      <c r="S16" s="7" t="s">
        <v>54</v>
      </c>
      <c r="T16" s="4" t="s">
        <v>80</v>
      </c>
      <c r="U16" s="19" t="s">
        <v>81</v>
      </c>
      <c r="V16" s="19" t="s">
        <v>82</v>
      </c>
      <c r="W16" s="7" t="s">
        <v>52</v>
      </c>
      <c r="X16" s="4" t="s">
        <v>50</v>
      </c>
      <c r="Y16" s="4" t="s">
        <v>50</v>
      </c>
    </row>
    <row r="17" spans="1:25" s="5" customFormat="1">
      <c r="A17" s="6"/>
      <c r="B17" s="6"/>
      <c r="C17" s="6"/>
      <c r="D17" s="6"/>
      <c r="E17" s="6"/>
      <c r="F17" s="6"/>
      <c r="G17" s="6"/>
      <c r="H17" s="6"/>
      <c r="I17" s="6"/>
      <c r="J17" s="6"/>
      <c r="K17" s="6"/>
      <c r="L17" s="6"/>
      <c r="M17" s="6"/>
      <c r="N17" s="6"/>
      <c r="O17" s="7"/>
      <c r="P17" s="7"/>
      <c r="Q17" s="7"/>
      <c r="R17" s="7"/>
      <c r="S17" s="7"/>
      <c r="T17" s="7"/>
      <c r="U17" s="7"/>
      <c r="V17" s="7"/>
      <c r="W17" s="7"/>
      <c r="X17" s="7"/>
      <c r="Y17" s="7"/>
    </row>
    <row r="18" spans="1:25" s="5" customFormat="1" ht="25.5" customHeight="1">
      <c r="A18" s="28"/>
      <c r="B18" s="67" t="s">
        <v>137</v>
      </c>
      <c r="C18" s="67"/>
      <c r="D18" s="67"/>
      <c r="E18" s="20"/>
      <c r="F18" s="20"/>
      <c r="G18" s="20"/>
      <c r="H18" s="20"/>
      <c r="I18" s="20"/>
      <c r="J18" s="20"/>
      <c r="K18" s="20"/>
      <c r="L18" s="20"/>
      <c r="M18" s="20"/>
      <c r="N18" s="20"/>
      <c r="O18" s="21"/>
      <c r="P18" s="21"/>
      <c r="Q18" s="21"/>
      <c r="R18"/>
      <c r="S18" s="21"/>
      <c r="T18" s="21"/>
      <c r="U18" s="21"/>
      <c r="V18" s="21"/>
      <c r="W18" s="21"/>
      <c r="X18" s="21"/>
      <c r="Y18" s="21"/>
    </row>
    <row r="19" spans="1:25">
      <c r="H19" s="14"/>
      <c r="I19" s="14"/>
      <c r="J19" s="14"/>
      <c r="K19" s="14"/>
      <c r="L19" s="14"/>
      <c r="M19" s="14"/>
      <c r="N19" s="14"/>
      <c r="O19" s="14"/>
      <c r="P19" s="14"/>
      <c r="Q19" s="14"/>
      <c r="R19" s="26"/>
      <c r="U19" s="14"/>
    </row>
    <row r="20" spans="1:25">
      <c r="A20" s="58" t="s">
        <v>45</v>
      </c>
      <c r="B20" s="58"/>
      <c r="C20" s="58"/>
      <c r="D20" s="58"/>
      <c r="E20" s="58"/>
      <c r="F20" s="58"/>
    </row>
    <row r="21" spans="1:25" ht="31.5" customHeight="1">
      <c r="A21" s="59" t="s">
        <v>70</v>
      </c>
      <c r="B21" s="59"/>
      <c r="C21" s="59"/>
      <c r="D21" s="59"/>
      <c r="E21" s="59"/>
      <c r="F21" s="59"/>
      <c r="H21"/>
      <c r="R21" s="45"/>
    </row>
    <row r="22" spans="1:25" ht="36.75" customHeight="1">
      <c r="A22" s="16" t="s">
        <v>69</v>
      </c>
      <c r="B22" s="47" t="s">
        <v>46</v>
      </c>
      <c r="C22" s="47"/>
      <c r="D22" s="47"/>
      <c r="E22" s="47"/>
      <c r="F22" s="47"/>
      <c r="H22" s="25"/>
      <c r="R22" s="32"/>
    </row>
    <row r="23" spans="1:25" ht="15" customHeight="1">
      <c r="A23" s="16" t="s">
        <v>16</v>
      </c>
      <c r="B23" s="47" t="s">
        <v>42</v>
      </c>
      <c r="C23" s="47"/>
      <c r="D23" s="47"/>
      <c r="E23" s="47"/>
      <c r="F23" s="47"/>
      <c r="H23" s="18"/>
      <c r="R23" s="32"/>
    </row>
    <row r="24" spans="1:25" ht="28.5" customHeight="1">
      <c r="A24" s="16" t="s">
        <v>39</v>
      </c>
      <c r="B24" s="47" t="s">
        <v>47</v>
      </c>
      <c r="C24" s="47"/>
      <c r="D24" s="47"/>
      <c r="E24" s="47"/>
      <c r="F24" s="47"/>
      <c r="R24" s="32"/>
    </row>
    <row r="25" spans="1:25">
      <c r="A25" s="16" t="s">
        <v>20</v>
      </c>
      <c r="B25" s="47" t="s">
        <v>43</v>
      </c>
      <c r="C25" s="47"/>
      <c r="D25" s="47"/>
      <c r="E25" s="47"/>
      <c r="F25" s="47"/>
      <c r="R25" s="32"/>
    </row>
    <row r="26" spans="1:25" ht="30.75" customHeight="1">
      <c r="A26" s="16" t="s">
        <v>71</v>
      </c>
      <c r="B26" s="48" t="s">
        <v>44</v>
      </c>
      <c r="C26" s="49"/>
      <c r="D26" s="50"/>
      <c r="E26" s="50"/>
      <c r="F26" s="50"/>
    </row>
    <row r="27" spans="1:25" ht="27.75" customHeight="1">
      <c r="A27" s="16" t="s">
        <v>23</v>
      </c>
      <c r="B27" s="47" t="s">
        <v>49</v>
      </c>
      <c r="C27" s="47"/>
      <c r="D27" s="47"/>
      <c r="E27" s="47"/>
      <c r="F27" s="47"/>
      <c r="R27"/>
    </row>
    <row r="28" spans="1:25" ht="42.75" customHeight="1">
      <c r="A28" s="16" t="s">
        <v>73</v>
      </c>
      <c r="B28" s="47" t="s">
        <v>48</v>
      </c>
      <c r="C28" s="47"/>
      <c r="D28" s="47"/>
      <c r="E28" s="47"/>
      <c r="F28" s="47"/>
      <c r="R28"/>
    </row>
    <row r="29" spans="1:25" ht="39" customHeight="1">
      <c r="A29" s="16" t="s">
        <v>31</v>
      </c>
      <c r="B29" s="47" t="s">
        <v>74</v>
      </c>
      <c r="C29" s="47"/>
      <c r="D29" s="47"/>
      <c r="E29" s="47"/>
      <c r="F29" s="47"/>
      <c r="R29" s="46"/>
    </row>
    <row r="30" spans="1:25" ht="39" customHeight="1">
      <c r="A30" s="16" t="s">
        <v>76</v>
      </c>
      <c r="B30" s="47" t="s">
        <v>75</v>
      </c>
      <c r="C30" s="47"/>
      <c r="D30" s="47"/>
      <c r="E30" s="47"/>
      <c r="F30" s="47"/>
    </row>
  </sheetData>
  <mergeCells count="40">
    <mergeCell ref="W3:W4"/>
    <mergeCell ref="B30:F30"/>
    <mergeCell ref="B18:D18"/>
    <mergeCell ref="T3:T4"/>
    <mergeCell ref="A3:A4"/>
    <mergeCell ref="E3:E4"/>
    <mergeCell ref="F3:F4"/>
    <mergeCell ref="N3:N4"/>
    <mergeCell ref="U3:U4"/>
    <mergeCell ref="C3:C4"/>
    <mergeCell ref="G3:G4"/>
    <mergeCell ref="K3:K4"/>
    <mergeCell ref="L3:L4"/>
    <mergeCell ref="M3:M4"/>
    <mergeCell ref="B3:B4"/>
    <mergeCell ref="D3:D4"/>
    <mergeCell ref="A1:Y1"/>
    <mergeCell ref="H3:J3"/>
    <mergeCell ref="G2:N2"/>
    <mergeCell ref="A20:F20"/>
    <mergeCell ref="A21:F21"/>
    <mergeCell ref="O2:R2"/>
    <mergeCell ref="O3:O4"/>
    <mergeCell ref="P3:P4"/>
    <mergeCell ref="Q3:Q4"/>
    <mergeCell ref="R3:R4"/>
    <mergeCell ref="S2:Y2"/>
    <mergeCell ref="S3:S4"/>
    <mergeCell ref="V3:V4"/>
    <mergeCell ref="X3:X4"/>
    <mergeCell ref="Y3:Y4"/>
    <mergeCell ref="A2:F2"/>
    <mergeCell ref="B29:F29"/>
    <mergeCell ref="B22:F22"/>
    <mergeCell ref="B24:F24"/>
    <mergeCell ref="B25:F25"/>
    <mergeCell ref="B27:F27"/>
    <mergeCell ref="B28:F28"/>
    <mergeCell ref="B23:F23"/>
    <mergeCell ref="B26:F26"/>
  </mergeCells>
  <pageMargins left="0.23622047244094491" right="0.23622047244094491" top="0.74803149606299213" bottom="0.74803149606299213" header="0.31496062992125984" footer="0.31496062992125984"/>
  <pageSetup paperSize="284" scale="36" orientation="landscape" r:id="rId1"/>
  <headerFooter>
    <oddFooter>&amp;C&amp;D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3CF05-65F9-41C6-BE5C-2701CC4A6C12}">
  <dimension ref="A1:Y14"/>
  <sheetViews>
    <sheetView tabSelected="1" zoomScale="80" zoomScaleNormal="80" workbookViewId="0">
      <selection activeCell="K7" sqref="K7"/>
    </sheetView>
  </sheetViews>
  <sheetFormatPr defaultRowHeight="15"/>
  <cols>
    <col min="8" max="8" width="14.28515625" customWidth="1"/>
    <col min="9" max="9" width="15.28515625" customWidth="1"/>
    <col min="10" max="10" width="16.7109375" customWidth="1"/>
    <col min="16" max="16" width="20.42578125" customWidth="1"/>
    <col min="18" max="18" width="36.140625" customWidth="1"/>
    <col min="20" max="21" width="16.28515625" customWidth="1"/>
    <col min="22" max="22" width="18.28515625" customWidth="1"/>
  </cols>
  <sheetData>
    <row r="1" spans="1:25" ht="18">
      <c r="A1" s="88" t="s">
        <v>152</v>
      </c>
      <c r="B1" s="88"/>
      <c r="C1" s="88"/>
      <c r="D1" s="88"/>
      <c r="E1" s="88"/>
      <c r="F1" s="88"/>
      <c r="G1" s="88"/>
      <c r="H1" s="88"/>
      <c r="I1" s="88"/>
      <c r="J1" s="88"/>
      <c r="K1" s="88"/>
      <c r="L1" s="88"/>
      <c r="M1" s="88"/>
      <c r="N1" s="88"/>
      <c r="O1" s="88"/>
      <c r="P1" s="88"/>
      <c r="Q1" s="88"/>
      <c r="R1" s="88"/>
      <c r="S1" s="88"/>
      <c r="T1" s="88"/>
      <c r="U1" s="88"/>
      <c r="V1" s="88"/>
      <c r="W1" s="88"/>
      <c r="X1" s="88"/>
      <c r="Y1" s="88"/>
    </row>
    <row r="2" spans="1:25">
      <c r="A2" s="65" t="s">
        <v>0</v>
      </c>
      <c r="B2" s="66"/>
      <c r="C2" s="66"/>
      <c r="D2" s="66"/>
      <c r="E2" s="66"/>
      <c r="F2" s="66"/>
      <c r="G2" s="55" t="s">
        <v>59</v>
      </c>
      <c r="H2" s="56"/>
      <c r="I2" s="56"/>
      <c r="J2" s="56"/>
      <c r="K2" s="56"/>
      <c r="L2" s="56"/>
      <c r="M2" s="56"/>
      <c r="N2" s="57"/>
      <c r="O2" s="60" t="s">
        <v>25</v>
      </c>
      <c r="P2" s="60"/>
      <c r="Q2" s="60"/>
      <c r="R2" s="60"/>
      <c r="S2" s="63" t="s">
        <v>61</v>
      </c>
      <c r="T2" s="63"/>
      <c r="U2" s="63"/>
      <c r="V2" s="63"/>
      <c r="W2" s="63"/>
      <c r="X2" s="63"/>
      <c r="Y2" s="63"/>
    </row>
    <row r="3" spans="1:25">
      <c r="A3" s="68" t="s">
        <v>1</v>
      </c>
      <c r="B3" s="68" t="s">
        <v>2</v>
      </c>
      <c r="C3" s="71" t="s">
        <v>58</v>
      </c>
      <c r="D3" s="68" t="s">
        <v>99</v>
      </c>
      <c r="E3" s="68" t="s">
        <v>55</v>
      </c>
      <c r="F3" s="68" t="s">
        <v>100</v>
      </c>
      <c r="G3" s="73" t="s">
        <v>36</v>
      </c>
      <c r="H3" s="52" t="s">
        <v>41</v>
      </c>
      <c r="I3" s="53"/>
      <c r="J3" s="54"/>
      <c r="K3" s="69" t="s">
        <v>3</v>
      </c>
      <c r="L3" s="69" t="s">
        <v>4</v>
      </c>
      <c r="M3" s="69" t="s">
        <v>5</v>
      </c>
      <c r="N3" s="69" t="s">
        <v>6</v>
      </c>
      <c r="O3" s="61" t="s">
        <v>26</v>
      </c>
      <c r="P3" s="61" t="s">
        <v>27</v>
      </c>
      <c r="Q3" s="61" t="s">
        <v>37</v>
      </c>
      <c r="R3" s="61" t="s">
        <v>28</v>
      </c>
      <c r="S3" s="64" t="s">
        <v>57</v>
      </c>
      <c r="T3" s="64" t="s">
        <v>62</v>
      </c>
      <c r="U3" s="64" t="s">
        <v>64</v>
      </c>
      <c r="V3" s="64" t="s">
        <v>68</v>
      </c>
      <c r="W3" s="64" t="s">
        <v>63</v>
      </c>
      <c r="X3" s="64" t="s">
        <v>65</v>
      </c>
      <c r="Y3" s="64" t="s">
        <v>66</v>
      </c>
    </row>
    <row r="4" spans="1:25" ht="24">
      <c r="A4" s="68"/>
      <c r="B4" s="68"/>
      <c r="C4" s="72"/>
      <c r="D4" s="68"/>
      <c r="E4" s="68"/>
      <c r="F4" s="68"/>
      <c r="G4" s="73"/>
      <c r="H4" s="3" t="s">
        <v>7</v>
      </c>
      <c r="I4" s="15" t="s">
        <v>8</v>
      </c>
      <c r="J4" s="15" t="s">
        <v>9</v>
      </c>
      <c r="K4" s="70"/>
      <c r="L4" s="70"/>
      <c r="M4" s="70"/>
      <c r="N4" s="70"/>
      <c r="O4" s="62"/>
      <c r="P4" s="62"/>
      <c r="Q4" s="62"/>
      <c r="R4" s="62"/>
      <c r="S4" s="64"/>
      <c r="T4" s="64"/>
      <c r="U4" s="64"/>
      <c r="V4" s="64"/>
      <c r="W4" s="64"/>
      <c r="X4" s="64"/>
      <c r="Y4" s="64"/>
    </row>
    <row r="5" spans="1:25">
      <c r="A5" s="8" t="s">
        <v>10</v>
      </c>
      <c r="B5" s="8" t="s">
        <v>11</v>
      </c>
      <c r="C5" s="8" t="s">
        <v>12</v>
      </c>
      <c r="D5" s="8" t="s">
        <v>13</v>
      </c>
      <c r="E5" s="8" t="s">
        <v>14</v>
      </c>
      <c r="F5" s="8" t="s">
        <v>15</v>
      </c>
      <c r="G5" s="9" t="s">
        <v>16</v>
      </c>
      <c r="H5" s="10" t="s">
        <v>17</v>
      </c>
      <c r="I5" s="9" t="s">
        <v>18</v>
      </c>
      <c r="J5" s="9" t="s">
        <v>19</v>
      </c>
      <c r="K5" s="9" t="s">
        <v>20</v>
      </c>
      <c r="L5" s="9" t="s">
        <v>21</v>
      </c>
      <c r="M5" s="9" t="s">
        <v>22</v>
      </c>
      <c r="N5" s="9" t="s">
        <v>23</v>
      </c>
      <c r="O5" s="11" t="s">
        <v>24</v>
      </c>
      <c r="P5" s="11" t="s">
        <v>29</v>
      </c>
      <c r="Q5" s="11" t="s">
        <v>30</v>
      </c>
      <c r="R5" s="11" t="s">
        <v>40</v>
      </c>
      <c r="S5" s="89" t="s">
        <v>31</v>
      </c>
      <c r="T5" s="89" t="s">
        <v>38</v>
      </c>
      <c r="U5" s="89" t="s">
        <v>32</v>
      </c>
      <c r="V5" s="89" t="s">
        <v>33</v>
      </c>
      <c r="W5" s="89" t="s">
        <v>34</v>
      </c>
      <c r="X5" s="89" t="s">
        <v>35</v>
      </c>
      <c r="Y5" s="89" t="s">
        <v>72</v>
      </c>
    </row>
    <row r="6" spans="1:25" ht="140.25">
      <c r="A6" s="74">
        <v>4</v>
      </c>
      <c r="B6" s="74" t="s">
        <v>134</v>
      </c>
      <c r="C6" s="74">
        <v>2</v>
      </c>
      <c r="D6" s="74" t="s">
        <v>101</v>
      </c>
      <c r="E6" s="74" t="s">
        <v>105</v>
      </c>
      <c r="F6" s="74" t="s">
        <v>77</v>
      </c>
      <c r="G6" s="74" t="s">
        <v>138</v>
      </c>
      <c r="H6" s="75">
        <v>19000000</v>
      </c>
      <c r="I6" s="76">
        <f>H6*0.7</f>
        <v>13300000</v>
      </c>
      <c r="J6" s="76">
        <f t="shared" ref="J6:J14" si="0">H6-I6</f>
        <v>5700000</v>
      </c>
      <c r="K6" s="77" t="s">
        <v>51</v>
      </c>
      <c r="L6" s="78" t="s">
        <v>153</v>
      </c>
      <c r="M6" s="78" t="s">
        <v>153</v>
      </c>
      <c r="N6" s="78" t="s">
        <v>154</v>
      </c>
      <c r="O6" s="79" t="s">
        <v>79</v>
      </c>
      <c r="P6" s="90" t="s">
        <v>111</v>
      </c>
      <c r="Q6" s="77" t="s">
        <v>60</v>
      </c>
      <c r="R6" s="77" t="s">
        <v>140</v>
      </c>
      <c r="S6" s="74" t="s">
        <v>54</v>
      </c>
      <c r="T6" s="77" t="s">
        <v>67</v>
      </c>
      <c r="U6" s="74" t="s">
        <v>118</v>
      </c>
      <c r="V6" s="77" t="s">
        <v>120</v>
      </c>
      <c r="W6" s="74" t="s">
        <v>52</v>
      </c>
      <c r="X6" s="77" t="s">
        <v>50</v>
      </c>
      <c r="Y6" s="77" t="s">
        <v>50</v>
      </c>
    </row>
    <row r="7" spans="1:25" ht="114.75">
      <c r="A7" s="80">
        <v>24</v>
      </c>
      <c r="B7" s="80" t="s">
        <v>155</v>
      </c>
      <c r="C7" s="80">
        <v>2</v>
      </c>
      <c r="D7" s="80" t="s">
        <v>101</v>
      </c>
      <c r="E7" s="80" t="s">
        <v>105</v>
      </c>
      <c r="F7" s="83" t="s">
        <v>78</v>
      </c>
      <c r="G7" s="80" t="s">
        <v>53</v>
      </c>
      <c r="H7" s="81">
        <v>5000000</v>
      </c>
      <c r="I7" s="82">
        <f>H7*0.7</f>
        <v>3500000</v>
      </c>
      <c r="J7" s="82">
        <f t="shared" si="0"/>
        <v>1500000</v>
      </c>
      <c r="K7" s="83" t="s">
        <v>51</v>
      </c>
      <c r="L7" s="84" t="s">
        <v>156</v>
      </c>
      <c r="M7" s="84" t="s">
        <v>156</v>
      </c>
      <c r="N7" s="84" t="s">
        <v>157</v>
      </c>
      <c r="O7" s="83" t="s">
        <v>80</v>
      </c>
      <c r="P7" s="83" t="s">
        <v>136</v>
      </c>
      <c r="Q7" s="83" t="s">
        <v>60</v>
      </c>
      <c r="R7" s="80" t="s">
        <v>103</v>
      </c>
      <c r="S7" s="80" t="s">
        <v>54</v>
      </c>
      <c r="T7" s="83" t="s">
        <v>80</v>
      </c>
      <c r="U7" s="83" t="s">
        <v>81</v>
      </c>
      <c r="V7" s="83" t="s">
        <v>82</v>
      </c>
      <c r="W7" s="80" t="s">
        <v>52</v>
      </c>
      <c r="X7" s="83" t="s">
        <v>50</v>
      </c>
      <c r="Y7" s="83" t="s">
        <v>50</v>
      </c>
    </row>
    <row r="8" spans="1:25" ht="140.25">
      <c r="A8" s="80">
        <v>25</v>
      </c>
      <c r="B8" s="80" t="s">
        <v>158</v>
      </c>
      <c r="C8" s="80">
        <v>2</v>
      </c>
      <c r="D8" s="80" t="s">
        <v>101</v>
      </c>
      <c r="E8" s="80" t="s">
        <v>105</v>
      </c>
      <c r="F8" s="83" t="s">
        <v>56</v>
      </c>
      <c r="G8" s="80" t="s">
        <v>53</v>
      </c>
      <c r="H8" s="81">
        <v>80000000</v>
      </c>
      <c r="I8" s="82">
        <f>H8*0.7</f>
        <v>56000000</v>
      </c>
      <c r="J8" s="82">
        <f t="shared" si="0"/>
        <v>24000000</v>
      </c>
      <c r="K8" s="83" t="s">
        <v>51</v>
      </c>
      <c r="L8" s="84" t="s">
        <v>156</v>
      </c>
      <c r="M8" s="84" t="s">
        <v>156</v>
      </c>
      <c r="N8" s="84" t="s">
        <v>157</v>
      </c>
      <c r="O8" s="83" t="s">
        <v>96</v>
      </c>
      <c r="P8" s="83" t="s">
        <v>111</v>
      </c>
      <c r="Q8" s="83" t="s">
        <v>60</v>
      </c>
      <c r="R8" s="80" t="s">
        <v>114</v>
      </c>
      <c r="S8" s="80" t="s">
        <v>54</v>
      </c>
      <c r="T8" s="83" t="s">
        <v>97</v>
      </c>
      <c r="U8" s="83" t="s">
        <v>118</v>
      </c>
      <c r="V8" s="83" t="s">
        <v>119</v>
      </c>
      <c r="W8" s="80" t="s">
        <v>52</v>
      </c>
      <c r="X8" s="83" t="s">
        <v>50</v>
      </c>
      <c r="Y8" s="83" t="s">
        <v>50</v>
      </c>
    </row>
    <row r="9" spans="1:25" ht="89.25">
      <c r="A9" s="80">
        <v>26</v>
      </c>
      <c r="B9" s="80" t="s">
        <v>159</v>
      </c>
      <c r="C9" s="80">
        <v>2</v>
      </c>
      <c r="D9" s="80" t="s">
        <v>101</v>
      </c>
      <c r="E9" s="80" t="s">
        <v>107</v>
      </c>
      <c r="F9" s="83" t="s">
        <v>98</v>
      </c>
      <c r="G9" s="80" t="s">
        <v>53</v>
      </c>
      <c r="H9" s="81">
        <v>5000000</v>
      </c>
      <c r="I9" s="82">
        <f t="shared" ref="I9:I14" si="1">H9*0.7</f>
        <v>3500000</v>
      </c>
      <c r="J9" s="82">
        <f t="shared" si="0"/>
        <v>1500000</v>
      </c>
      <c r="K9" s="83" t="s">
        <v>51</v>
      </c>
      <c r="L9" s="84" t="s">
        <v>156</v>
      </c>
      <c r="M9" s="84" t="s">
        <v>156</v>
      </c>
      <c r="N9" s="84" t="s">
        <v>157</v>
      </c>
      <c r="O9" s="83" t="s">
        <v>113</v>
      </c>
      <c r="P9" s="80" t="s">
        <v>112</v>
      </c>
      <c r="Q9" s="83" t="s">
        <v>60</v>
      </c>
      <c r="R9" s="80" t="s">
        <v>104</v>
      </c>
      <c r="S9" s="80" t="s">
        <v>54</v>
      </c>
      <c r="T9" s="83" t="s">
        <v>83</v>
      </c>
      <c r="U9" s="83" t="s">
        <v>81</v>
      </c>
      <c r="V9" s="83" t="s">
        <v>120</v>
      </c>
      <c r="W9" s="80" t="s">
        <v>52</v>
      </c>
      <c r="X9" s="83" t="s">
        <v>50</v>
      </c>
      <c r="Y9" s="83" t="s">
        <v>50</v>
      </c>
    </row>
    <row r="10" spans="1:25" ht="89.25">
      <c r="A10" s="80">
        <v>27</v>
      </c>
      <c r="B10" s="80" t="s">
        <v>160</v>
      </c>
      <c r="C10" s="80">
        <v>2</v>
      </c>
      <c r="D10" s="80" t="s">
        <v>101</v>
      </c>
      <c r="E10" s="80" t="s">
        <v>107</v>
      </c>
      <c r="F10" s="83" t="s">
        <v>86</v>
      </c>
      <c r="G10" s="83" t="s">
        <v>53</v>
      </c>
      <c r="H10" s="81">
        <v>5000000</v>
      </c>
      <c r="I10" s="82">
        <f t="shared" si="1"/>
        <v>3500000</v>
      </c>
      <c r="J10" s="82">
        <f t="shared" si="0"/>
        <v>1500000</v>
      </c>
      <c r="K10" s="83" t="s">
        <v>51</v>
      </c>
      <c r="L10" s="84" t="s">
        <v>156</v>
      </c>
      <c r="M10" s="84" t="s">
        <v>156</v>
      </c>
      <c r="N10" s="84" t="s">
        <v>157</v>
      </c>
      <c r="O10" s="83" t="s">
        <v>85</v>
      </c>
      <c r="P10" s="91" t="s">
        <v>112</v>
      </c>
      <c r="Q10" s="83" t="s">
        <v>60</v>
      </c>
      <c r="R10" s="91" t="s">
        <v>133</v>
      </c>
      <c r="S10" s="80" t="s">
        <v>54</v>
      </c>
      <c r="T10" s="83" t="s">
        <v>80</v>
      </c>
      <c r="U10" s="83" t="s">
        <v>81</v>
      </c>
      <c r="V10" s="83" t="s">
        <v>82</v>
      </c>
      <c r="W10" s="80" t="s">
        <v>52</v>
      </c>
      <c r="X10" s="83" t="s">
        <v>50</v>
      </c>
      <c r="Y10" s="83" t="s">
        <v>50</v>
      </c>
    </row>
    <row r="11" spans="1:25" ht="191.25">
      <c r="A11" s="74">
        <v>10</v>
      </c>
      <c r="B11" s="74" t="s">
        <v>135</v>
      </c>
      <c r="C11" s="74">
        <v>2</v>
      </c>
      <c r="D11" s="74" t="s">
        <v>102</v>
      </c>
      <c r="E11" s="74" t="s">
        <v>108</v>
      </c>
      <c r="F11" s="74" t="s">
        <v>91</v>
      </c>
      <c r="G11" s="77" t="s">
        <v>138</v>
      </c>
      <c r="H11" s="75">
        <v>45000000</v>
      </c>
      <c r="I11" s="76">
        <f t="shared" si="1"/>
        <v>31499999.999999996</v>
      </c>
      <c r="J11" s="76">
        <f t="shared" si="0"/>
        <v>13500000.000000004</v>
      </c>
      <c r="K11" s="74" t="s">
        <v>51</v>
      </c>
      <c r="L11" s="78" t="s">
        <v>161</v>
      </c>
      <c r="M11" s="78" t="s">
        <v>161</v>
      </c>
      <c r="N11" s="78" t="s">
        <v>109</v>
      </c>
      <c r="O11" s="77" t="s">
        <v>92</v>
      </c>
      <c r="P11" s="92" t="s">
        <v>116</v>
      </c>
      <c r="Q11" s="92" t="s">
        <v>93</v>
      </c>
      <c r="R11" s="74" t="s">
        <v>115</v>
      </c>
      <c r="S11" s="74" t="s">
        <v>54</v>
      </c>
      <c r="T11" s="77" t="s">
        <v>94</v>
      </c>
      <c r="U11" s="77" t="s">
        <v>95</v>
      </c>
      <c r="V11" s="77" t="s">
        <v>117</v>
      </c>
      <c r="W11" s="74" t="s">
        <v>52</v>
      </c>
      <c r="X11" s="77" t="s">
        <v>50</v>
      </c>
      <c r="Y11" s="77" t="s">
        <v>50</v>
      </c>
    </row>
    <row r="12" spans="1:25" ht="140.25">
      <c r="A12" s="80">
        <v>28</v>
      </c>
      <c r="B12" s="80" t="s">
        <v>162</v>
      </c>
      <c r="C12" s="80">
        <v>2</v>
      </c>
      <c r="D12" s="80" t="s">
        <v>101</v>
      </c>
      <c r="E12" s="80" t="s">
        <v>105</v>
      </c>
      <c r="F12" s="83" t="s">
        <v>87</v>
      </c>
      <c r="G12" s="83" t="s">
        <v>53</v>
      </c>
      <c r="H12" s="81">
        <v>15000000</v>
      </c>
      <c r="I12" s="82">
        <f t="shared" si="1"/>
        <v>10500000</v>
      </c>
      <c r="J12" s="82">
        <f t="shared" si="0"/>
        <v>4500000</v>
      </c>
      <c r="K12" s="83" t="s">
        <v>51</v>
      </c>
      <c r="L12" s="84" t="s">
        <v>161</v>
      </c>
      <c r="M12" s="84" t="s">
        <v>161</v>
      </c>
      <c r="N12" s="84" t="s">
        <v>163</v>
      </c>
      <c r="O12" s="83" t="s">
        <v>88</v>
      </c>
      <c r="P12" s="93" t="s">
        <v>110</v>
      </c>
      <c r="Q12" s="83" t="s">
        <v>60</v>
      </c>
      <c r="R12" s="80" t="s">
        <v>89</v>
      </c>
      <c r="S12" s="80" t="s">
        <v>54</v>
      </c>
      <c r="T12" s="83" t="s">
        <v>90</v>
      </c>
      <c r="U12" s="83" t="s">
        <v>118</v>
      </c>
      <c r="V12" s="83" t="s">
        <v>117</v>
      </c>
      <c r="W12" s="80" t="s">
        <v>52</v>
      </c>
      <c r="X12" s="83" t="s">
        <v>50</v>
      </c>
      <c r="Y12" s="83" t="s">
        <v>50</v>
      </c>
    </row>
    <row r="13" spans="1:25" ht="140.25">
      <c r="A13" s="80">
        <v>29</v>
      </c>
      <c r="B13" s="80" t="s">
        <v>164</v>
      </c>
      <c r="C13" s="80">
        <v>2</v>
      </c>
      <c r="D13" s="80" t="s">
        <v>101</v>
      </c>
      <c r="E13" s="80" t="s">
        <v>105</v>
      </c>
      <c r="F13" s="80" t="s">
        <v>56</v>
      </c>
      <c r="G13" s="80" t="s">
        <v>53</v>
      </c>
      <c r="H13" s="81">
        <v>80000000</v>
      </c>
      <c r="I13" s="82">
        <f t="shared" si="1"/>
        <v>56000000</v>
      </c>
      <c r="J13" s="82">
        <f t="shared" si="0"/>
        <v>24000000</v>
      </c>
      <c r="K13" s="80" t="s">
        <v>51</v>
      </c>
      <c r="L13" s="84" t="s">
        <v>161</v>
      </c>
      <c r="M13" s="84" t="s">
        <v>161</v>
      </c>
      <c r="N13" s="84" t="s">
        <v>163</v>
      </c>
      <c r="O13" s="85" t="s">
        <v>96</v>
      </c>
      <c r="P13" s="80" t="s">
        <v>111</v>
      </c>
      <c r="Q13" s="83" t="s">
        <v>60</v>
      </c>
      <c r="R13" s="83" t="s">
        <v>114</v>
      </c>
      <c r="S13" s="80" t="s">
        <v>54</v>
      </c>
      <c r="T13" s="83" t="s">
        <v>97</v>
      </c>
      <c r="U13" s="80" t="s">
        <v>118</v>
      </c>
      <c r="V13" s="83" t="s">
        <v>119</v>
      </c>
      <c r="W13" s="80" t="s">
        <v>52</v>
      </c>
      <c r="X13" s="83" t="s">
        <v>50</v>
      </c>
      <c r="Y13" s="83" t="s">
        <v>50</v>
      </c>
    </row>
    <row r="14" spans="1:25" ht="89.25">
      <c r="A14" s="83">
        <v>30</v>
      </c>
      <c r="B14" s="83" t="s">
        <v>165</v>
      </c>
      <c r="C14" s="83">
        <v>2</v>
      </c>
      <c r="D14" s="80" t="s">
        <v>101</v>
      </c>
      <c r="E14" s="83" t="s">
        <v>107</v>
      </c>
      <c r="F14" s="83" t="s">
        <v>98</v>
      </c>
      <c r="G14" s="83" t="s">
        <v>53</v>
      </c>
      <c r="H14" s="86">
        <v>5000000</v>
      </c>
      <c r="I14" s="82">
        <f t="shared" si="1"/>
        <v>3500000</v>
      </c>
      <c r="J14" s="82">
        <f t="shared" si="0"/>
        <v>1500000</v>
      </c>
      <c r="K14" s="83" t="s">
        <v>51</v>
      </c>
      <c r="L14" s="84" t="s">
        <v>161</v>
      </c>
      <c r="M14" s="84" t="s">
        <v>161</v>
      </c>
      <c r="N14" s="84" t="s">
        <v>163</v>
      </c>
      <c r="O14" s="87" t="s">
        <v>113</v>
      </c>
      <c r="P14" s="80" t="s">
        <v>112</v>
      </c>
      <c r="Q14" s="83" t="s">
        <v>60</v>
      </c>
      <c r="R14" s="83" t="s">
        <v>104</v>
      </c>
      <c r="S14" s="83" t="s">
        <v>54</v>
      </c>
      <c r="T14" s="83" t="s">
        <v>83</v>
      </c>
      <c r="U14" s="83" t="s">
        <v>81</v>
      </c>
      <c r="V14" s="83" t="s">
        <v>120</v>
      </c>
      <c r="W14" s="83" t="s">
        <v>52</v>
      </c>
      <c r="X14" s="83" t="s">
        <v>50</v>
      </c>
      <c r="Y14" s="83" t="s">
        <v>50</v>
      </c>
    </row>
  </sheetData>
  <mergeCells count="28">
    <mergeCell ref="T3:T4"/>
    <mergeCell ref="U3:U4"/>
    <mergeCell ref="V3:V4"/>
    <mergeCell ref="W3:W4"/>
    <mergeCell ref="X3:X4"/>
    <mergeCell ref="Y3:Y4"/>
    <mergeCell ref="N3:N4"/>
    <mergeCell ref="O3:O4"/>
    <mergeCell ref="P3:P4"/>
    <mergeCell ref="Q3:Q4"/>
    <mergeCell ref="R3:R4"/>
    <mergeCell ref="S3:S4"/>
    <mergeCell ref="F3:F4"/>
    <mergeCell ref="G3:G4"/>
    <mergeCell ref="H3:J3"/>
    <mergeCell ref="K3:K4"/>
    <mergeCell ref="L3:L4"/>
    <mergeCell ref="M3:M4"/>
    <mergeCell ref="A1:Y1"/>
    <mergeCell ref="A2:F2"/>
    <mergeCell ref="G2:N2"/>
    <mergeCell ref="O2:R2"/>
    <mergeCell ref="S2:Y2"/>
    <mergeCell ref="A3:A4"/>
    <mergeCell ref="B3:B4"/>
    <mergeCell ref="C3:C4"/>
    <mergeCell ref="D3:D4"/>
    <mergeCell ref="E3:E4"/>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2024</vt:lpstr>
      <vt:lpstr>2025</vt:lpstr>
      <vt:lpstr>'2024'!_ftnref1</vt:lpstr>
      <vt:lpstr>'2024'!Oblast_tisku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szalen</dc:creator>
  <cp:lastModifiedBy>Korlová Veronika</cp:lastModifiedBy>
  <cp:lastPrinted>2023-04-05T12:34:56Z</cp:lastPrinted>
  <dcterms:created xsi:type="dcterms:W3CDTF">2015-02-18T14:34:44Z</dcterms:created>
  <dcterms:modified xsi:type="dcterms:W3CDTF">2024-07-30T08:13:04Z</dcterms:modified>
</cp:coreProperties>
</file>