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135" windowWidth="14190" windowHeight="12015"/>
  </bookViews>
  <sheets>
    <sheet name="Zhrnutie rozpočtu" sheetId="1" r:id="rId1"/>
    <sheet name="Rozpočet VP" sheetId="2" r:id="rId2"/>
    <sheet name="Rozpočet HCP" sheetId="3" r:id="rId3"/>
    <sheet name="Rozpočet PP1" sheetId="4" r:id="rId4"/>
    <sheet name="Rozpočet PP2" sheetId="5" r:id="rId5"/>
    <sheet name="Rozpočet PP3" sheetId="6" r:id="rId6"/>
    <sheet name="Rozpočet PP4" sheetId="7" r:id="rId7"/>
    <sheet name="Rozpočet PP5" sheetId="8" r:id="rId8"/>
    <sheet name="Rozpočet PP6" sheetId="9" r:id="rId9"/>
    <sheet name="Rozpočet PP7" sheetId="10" r:id="rId10"/>
    <sheet name="Rozpočet PP8" sheetId="11" r:id="rId11"/>
  </sheets>
  <calcPr calcId="145621"/>
</workbook>
</file>

<file path=xl/calcChain.xml><?xml version="1.0" encoding="utf-8"?>
<calcChain xmlns="http://schemas.openxmlformats.org/spreadsheetml/2006/main">
  <c r="I12" i="2" l="1"/>
  <c r="D7" i="1" l="1"/>
  <c r="F244" i="1" l="1"/>
  <c r="F243" i="1"/>
  <c r="F242" i="1"/>
  <c r="F219" i="1"/>
  <c r="F218" i="1"/>
  <c r="F195" i="1"/>
  <c r="F194" i="1"/>
  <c r="F171" i="1"/>
  <c r="F170" i="1"/>
  <c r="F147" i="1"/>
  <c r="F146" i="1"/>
  <c r="F123" i="1"/>
  <c r="F122" i="1"/>
  <c r="F99" i="1"/>
  <c r="F98" i="1"/>
  <c r="F75" i="1"/>
  <c r="F74" i="1"/>
  <c r="E308" i="1"/>
  <c r="E331" i="1"/>
  <c r="E332" i="1"/>
  <c r="E333" i="1"/>
  <c r="E334" i="1"/>
  <c r="E335" i="1"/>
  <c r="E336" i="1"/>
  <c r="E337" i="1"/>
  <c r="E338" i="1"/>
  <c r="F51" i="1"/>
  <c r="F50" i="1"/>
  <c r="F27" i="1"/>
  <c r="F26" i="1"/>
  <c r="F265" i="1" l="1"/>
  <c r="E239" i="1"/>
  <c r="E236" i="1"/>
  <c r="E234" i="1"/>
  <c r="E232" i="1"/>
  <c r="E230" i="1"/>
  <c r="E228" i="1"/>
  <c r="E225" i="1"/>
  <c r="G241" i="1" s="1"/>
  <c r="G227" i="1"/>
  <c r="E215" i="1"/>
  <c r="E212" i="1"/>
  <c r="E210" i="1"/>
  <c r="E208" i="1"/>
  <c r="E206" i="1"/>
  <c r="G217" i="1" s="1"/>
  <c r="H255" i="1" s="1"/>
  <c r="E277" i="1" s="1"/>
  <c r="E204" i="1"/>
  <c r="E201" i="1"/>
  <c r="G203" i="1"/>
  <c r="E191" i="1"/>
  <c r="E188" i="1"/>
  <c r="E186" i="1"/>
  <c r="E184" i="1"/>
  <c r="E182" i="1"/>
  <c r="G193" i="1" s="1"/>
  <c r="H254" i="1" s="1"/>
  <c r="E276" i="1" s="1"/>
  <c r="E180" i="1"/>
  <c r="E177" i="1"/>
  <c r="G179" i="1"/>
  <c r="G155" i="1"/>
  <c r="E167" i="1"/>
  <c r="E164" i="1"/>
  <c r="E162" i="1"/>
  <c r="E160" i="1"/>
  <c r="E158" i="1"/>
  <c r="E156" i="1"/>
  <c r="E153" i="1"/>
  <c r="E326" i="1" l="1"/>
  <c r="E316" i="1"/>
  <c r="E296" i="1"/>
  <c r="E306" i="1"/>
  <c r="E286" i="1"/>
  <c r="F276" i="1"/>
  <c r="G242" i="1"/>
  <c r="G244" i="1" s="1"/>
  <c r="G243" i="1"/>
  <c r="H256" i="1"/>
  <c r="E278" i="1" s="1"/>
  <c r="E317" i="1"/>
  <c r="E307" i="1"/>
  <c r="E327" i="1"/>
  <c r="E297" i="1"/>
  <c r="E287" i="1"/>
  <c r="F277" i="1"/>
  <c r="G218" i="1"/>
  <c r="G219" i="1"/>
  <c r="G194" i="1"/>
  <c r="G195" i="1"/>
  <c r="G169" i="1"/>
  <c r="E143" i="1"/>
  <c r="E140" i="1"/>
  <c r="E138" i="1"/>
  <c r="E136" i="1"/>
  <c r="E132" i="1"/>
  <c r="E134" i="1"/>
  <c r="E129" i="1"/>
  <c r="E114" i="1"/>
  <c r="E119" i="1"/>
  <c r="E116" i="1"/>
  <c r="E112" i="1"/>
  <c r="E110" i="1"/>
  <c r="E108" i="1"/>
  <c r="E105" i="1"/>
  <c r="G83" i="1"/>
  <c r="D223" i="1"/>
  <c r="C256" i="1" s="1"/>
  <c r="D199" i="1"/>
  <c r="C255" i="1" s="1"/>
  <c r="D175" i="1"/>
  <c r="C254" i="1" s="1"/>
  <c r="D151" i="1"/>
  <c r="C253" i="1" s="1"/>
  <c r="D127" i="1"/>
  <c r="C252" i="1" s="1"/>
  <c r="D103" i="1"/>
  <c r="C251" i="1" s="1"/>
  <c r="D79" i="1"/>
  <c r="C250" i="1" s="1"/>
  <c r="D55" i="1"/>
  <c r="C249" i="1" s="1"/>
  <c r="D31" i="1"/>
  <c r="C248" i="1" s="1"/>
  <c r="E92" i="1"/>
  <c r="E90" i="1"/>
  <c r="E88" i="1"/>
  <c r="E86" i="1"/>
  <c r="E81" i="1"/>
  <c r="C247" i="1"/>
  <c r="G59" i="1"/>
  <c r="G35" i="1"/>
  <c r="E68" i="1"/>
  <c r="E66" i="1"/>
  <c r="E64" i="1"/>
  <c r="E62" i="1"/>
  <c r="E57" i="1"/>
  <c r="I54" i="11"/>
  <c r="I53" i="11"/>
  <c r="I52" i="11"/>
  <c r="I51" i="11"/>
  <c r="I50" i="11"/>
  <c r="I49" i="11"/>
  <c r="I48" i="11"/>
  <c r="I46" i="11"/>
  <c r="I45" i="11"/>
  <c r="I44" i="11"/>
  <c r="I43" i="11"/>
  <c r="I42" i="11"/>
  <c r="I41" i="11"/>
  <c r="I40" i="11"/>
  <c r="I39" i="11"/>
  <c r="I35" i="11" s="1"/>
  <c r="I38" i="11"/>
  <c r="I37" i="11"/>
  <c r="I34" i="11"/>
  <c r="I33" i="11"/>
  <c r="I32" i="11"/>
  <c r="I31" i="11"/>
  <c r="I30" i="11"/>
  <c r="I29" i="11"/>
  <c r="I28" i="11"/>
  <c r="I27" i="11"/>
  <c r="I25" i="11" s="1"/>
  <c r="I24" i="11"/>
  <c r="I23" i="11"/>
  <c r="I22" i="11"/>
  <c r="I21" i="11"/>
  <c r="I20" i="11"/>
  <c r="I19" i="11"/>
  <c r="I17" i="11" s="1"/>
  <c r="I16" i="11"/>
  <c r="I15" i="11"/>
  <c r="I14" i="11"/>
  <c r="I13" i="11"/>
  <c r="I12" i="11"/>
  <c r="I7" i="11"/>
  <c r="I6" i="11"/>
  <c r="I3" i="11" s="1"/>
  <c r="I5" i="11"/>
  <c r="I54" i="10"/>
  <c r="I53" i="10"/>
  <c r="I52" i="10"/>
  <c r="I51" i="10"/>
  <c r="I50" i="10"/>
  <c r="I49" i="10"/>
  <c r="I48" i="10"/>
  <c r="I46" i="10"/>
  <c r="I45" i="10"/>
  <c r="I44" i="10"/>
  <c r="I43" i="10"/>
  <c r="I42" i="10"/>
  <c r="I41" i="10"/>
  <c r="I40" i="10"/>
  <c r="I39" i="10"/>
  <c r="I35" i="10" s="1"/>
  <c r="I38" i="10"/>
  <c r="I37" i="10"/>
  <c r="I34" i="10"/>
  <c r="I33" i="10"/>
  <c r="I32" i="10"/>
  <c r="I31" i="10"/>
  <c r="I30" i="10"/>
  <c r="I29" i="10"/>
  <c r="I28" i="10"/>
  <c r="I27" i="10"/>
  <c r="I25" i="10" s="1"/>
  <c r="I24" i="10"/>
  <c r="I23" i="10"/>
  <c r="I22" i="10"/>
  <c r="I21" i="10"/>
  <c r="I20" i="10"/>
  <c r="I19" i="10"/>
  <c r="I17" i="10" s="1"/>
  <c r="I16" i="10"/>
  <c r="I15" i="10"/>
  <c r="I14" i="10"/>
  <c r="I13" i="10"/>
  <c r="I12" i="10"/>
  <c r="I7" i="10"/>
  <c r="I6" i="10"/>
  <c r="I3" i="10" s="1"/>
  <c r="I5" i="10"/>
  <c r="I54" i="9"/>
  <c r="I53" i="9"/>
  <c r="I52" i="9"/>
  <c r="I51" i="9"/>
  <c r="I50" i="9"/>
  <c r="I49" i="9"/>
  <c r="I48" i="9"/>
  <c r="I46" i="9"/>
  <c r="I45" i="9"/>
  <c r="I44" i="9"/>
  <c r="I43" i="9"/>
  <c r="I42" i="9"/>
  <c r="I41" i="9"/>
  <c r="I40" i="9"/>
  <c r="I39" i="9"/>
  <c r="I35" i="9" s="1"/>
  <c r="I38" i="9"/>
  <c r="I37" i="9"/>
  <c r="I34" i="9"/>
  <c r="I33" i="9"/>
  <c r="I32" i="9"/>
  <c r="I31" i="9"/>
  <c r="I30" i="9"/>
  <c r="I29" i="9"/>
  <c r="I28" i="9"/>
  <c r="I27" i="9"/>
  <c r="I25" i="9" s="1"/>
  <c r="I24" i="9"/>
  <c r="I23" i="9"/>
  <c r="I22" i="9"/>
  <c r="I21" i="9"/>
  <c r="I20" i="9"/>
  <c r="I19" i="9"/>
  <c r="I17" i="9" s="1"/>
  <c r="I16" i="9"/>
  <c r="I15" i="9"/>
  <c r="I14" i="9"/>
  <c r="I13" i="9"/>
  <c r="I12" i="9"/>
  <c r="I7" i="9"/>
  <c r="I6" i="9"/>
  <c r="I3" i="9" s="1"/>
  <c r="I5" i="9"/>
  <c r="I54" i="8"/>
  <c r="I53" i="8"/>
  <c r="I52" i="8"/>
  <c r="I51" i="8"/>
  <c r="I50" i="8"/>
  <c r="I49" i="8"/>
  <c r="I48" i="8"/>
  <c r="I46" i="8"/>
  <c r="I45" i="8"/>
  <c r="I44" i="8"/>
  <c r="I43" i="8"/>
  <c r="I42" i="8"/>
  <c r="I41" i="8"/>
  <c r="I40" i="8"/>
  <c r="I39" i="8"/>
  <c r="I35" i="8" s="1"/>
  <c r="I38" i="8"/>
  <c r="I37" i="8"/>
  <c r="I34" i="8"/>
  <c r="I33" i="8"/>
  <c r="I32" i="8"/>
  <c r="I31" i="8"/>
  <c r="I30" i="8"/>
  <c r="I29" i="8"/>
  <c r="I28" i="8"/>
  <c r="I27" i="8"/>
  <c r="I25" i="8" s="1"/>
  <c r="I24" i="8"/>
  <c r="I23" i="8"/>
  <c r="I22" i="8"/>
  <c r="I21" i="8"/>
  <c r="I20" i="8"/>
  <c r="I19" i="8"/>
  <c r="I17" i="8" s="1"/>
  <c r="I16" i="8"/>
  <c r="I15" i="8"/>
  <c r="I14" i="8"/>
  <c r="I13" i="8"/>
  <c r="I12" i="8"/>
  <c r="I7" i="8"/>
  <c r="I6" i="8"/>
  <c r="I5" i="8"/>
  <c r="I3" i="8" s="1"/>
  <c r="I54" i="7"/>
  <c r="I53" i="7"/>
  <c r="I52" i="7"/>
  <c r="I51" i="7"/>
  <c r="I50" i="7"/>
  <c r="I49" i="7"/>
  <c r="I48" i="7"/>
  <c r="I46" i="7"/>
  <c r="I45" i="7"/>
  <c r="I44" i="7"/>
  <c r="I43" i="7"/>
  <c r="I42" i="7"/>
  <c r="I41" i="7"/>
  <c r="I40" i="7"/>
  <c r="I39" i="7"/>
  <c r="I35" i="7" s="1"/>
  <c r="I38" i="7"/>
  <c r="I37" i="7"/>
  <c r="I34" i="7"/>
  <c r="I33" i="7"/>
  <c r="I32" i="7"/>
  <c r="I31" i="7"/>
  <c r="I30" i="7"/>
  <c r="I29" i="7"/>
  <c r="I28" i="7"/>
  <c r="I27" i="7"/>
  <c r="I25" i="7" s="1"/>
  <c r="I24" i="7"/>
  <c r="I23" i="7"/>
  <c r="I22" i="7"/>
  <c r="I21" i="7"/>
  <c r="I20" i="7"/>
  <c r="I19" i="7"/>
  <c r="I17" i="7" s="1"/>
  <c r="I16" i="7"/>
  <c r="I15" i="7"/>
  <c r="I14" i="7"/>
  <c r="I13" i="7"/>
  <c r="I12" i="7"/>
  <c r="I7" i="7"/>
  <c r="I6" i="7"/>
  <c r="I3" i="7" s="1"/>
  <c r="I5" i="7"/>
  <c r="I54" i="6"/>
  <c r="I53" i="6"/>
  <c r="I52" i="6"/>
  <c r="I51" i="6"/>
  <c r="I50" i="6"/>
  <c r="I49" i="6"/>
  <c r="I48" i="6"/>
  <c r="I46" i="6"/>
  <c r="I45" i="6"/>
  <c r="I44" i="6"/>
  <c r="I43" i="6"/>
  <c r="I42" i="6"/>
  <c r="I41" i="6"/>
  <c r="I40" i="6"/>
  <c r="I39" i="6"/>
  <c r="I35" i="6" s="1"/>
  <c r="I38" i="6"/>
  <c r="I37" i="6"/>
  <c r="I34" i="6"/>
  <c r="I33" i="6"/>
  <c r="I32" i="6"/>
  <c r="I31" i="6"/>
  <c r="I30" i="6"/>
  <c r="I29" i="6"/>
  <c r="I28" i="6"/>
  <c r="I27" i="6"/>
  <c r="I25" i="6" s="1"/>
  <c r="I24" i="6"/>
  <c r="I23" i="6"/>
  <c r="I22" i="6"/>
  <c r="I21" i="6"/>
  <c r="I20" i="6"/>
  <c r="I19" i="6"/>
  <c r="I17" i="6" s="1"/>
  <c r="I16" i="6"/>
  <c r="I15" i="6"/>
  <c r="I14" i="6"/>
  <c r="I13" i="6"/>
  <c r="I12" i="6"/>
  <c r="I7" i="6"/>
  <c r="I6" i="6"/>
  <c r="I3" i="6" s="1"/>
  <c r="I5" i="6"/>
  <c r="I54" i="5"/>
  <c r="I53" i="5"/>
  <c r="I52" i="5"/>
  <c r="I51" i="5"/>
  <c r="I50" i="5"/>
  <c r="I49" i="5"/>
  <c r="I48" i="5"/>
  <c r="I46" i="5" s="1"/>
  <c r="I45" i="5"/>
  <c r="I44" i="5"/>
  <c r="I43" i="5"/>
  <c r="I42" i="5"/>
  <c r="I41" i="5"/>
  <c r="I40" i="5"/>
  <c r="I39" i="5"/>
  <c r="I38" i="5"/>
  <c r="I37" i="5"/>
  <c r="I35" i="5"/>
  <c r="I34" i="5"/>
  <c r="I33" i="5"/>
  <c r="I32" i="5"/>
  <c r="I31" i="5"/>
  <c r="I30" i="5"/>
  <c r="I29" i="5"/>
  <c r="I28" i="5"/>
  <c r="I25" i="5" s="1"/>
  <c r="I27" i="5"/>
  <c r="I24" i="5"/>
  <c r="I23" i="5"/>
  <c r="I22" i="5"/>
  <c r="I21" i="5"/>
  <c r="I20" i="5"/>
  <c r="I17" i="5" s="1"/>
  <c r="I19" i="5"/>
  <c r="I16" i="5"/>
  <c r="I15" i="5"/>
  <c r="I14" i="5"/>
  <c r="I13" i="5"/>
  <c r="I12" i="5"/>
  <c r="I7" i="5"/>
  <c r="I6" i="5"/>
  <c r="I5" i="5"/>
  <c r="I3" i="5" s="1"/>
  <c r="I54" i="4"/>
  <c r="I53" i="4"/>
  <c r="I52" i="4"/>
  <c r="I51" i="4"/>
  <c r="I46" i="4" s="1"/>
  <c r="I50" i="4"/>
  <c r="I49" i="4"/>
  <c r="I48" i="4"/>
  <c r="I45" i="4"/>
  <c r="I44" i="4"/>
  <c r="I43" i="4"/>
  <c r="I42" i="4"/>
  <c r="I41" i="4"/>
  <c r="I40" i="4"/>
  <c r="I39" i="4"/>
  <c r="I35" i="4" s="1"/>
  <c r="I38" i="4"/>
  <c r="I37" i="4"/>
  <c r="I34" i="4"/>
  <c r="I33" i="4"/>
  <c r="I32" i="4"/>
  <c r="I31" i="4"/>
  <c r="I30" i="4"/>
  <c r="I29" i="4"/>
  <c r="I28" i="4"/>
  <c r="I27" i="4"/>
  <c r="I25" i="4" s="1"/>
  <c r="I24" i="4"/>
  <c r="I23" i="4"/>
  <c r="I22" i="4"/>
  <c r="I21" i="4"/>
  <c r="I20" i="4"/>
  <c r="I19" i="4"/>
  <c r="I17" i="4" s="1"/>
  <c r="I16" i="4"/>
  <c r="I15" i="4"/>
  <c r="I14" i="4"/>
  <c r="I13" i="4"/>
  <c r="I12" i="4"/>
  <c r="I7" i="4"/>
  <c r="I6" i="4"/>
  <c r="I5" i="4"/>
  <c r="I3" i="4" s="1"/>
  <c r="I54" i="3"/>
  <c r="I53" i="3"/>
  <c r="I52" i="3"/>
  <c r="I51" i="3"/>
  <c r="I50" i="3"/>
  <c r="I49" i="3"/>
  <c r="I48" i="3"/>
  <c r="I45" i="3"/>
  <c r="I44" i="3"/>
  <c r="I43" i="3"/>
  <c r="I42" i="3"/>
  <c r="I41" i="3"/>
  <c r="I40" i="3"/>
  <c r="I39" i="3"/>
  <c r="I38" i="3"/>
  <c r="I37" i="3"/>
  <c r="I34" i="3"/>
  <c r="I33" i="3"/>
  <c r="I32" i="3"/>
  <c r="I31" i="3"/>
  <c r="I30" i="3"/>
  <c r="I29" i="3"/>
  <c r="I28" i="3"/>
  <c r="I27" i="3"/>
  <c r="I24" i="3"/>
  <c r="I23" i="3"/>
  <c r="I22" i="3"/>
  <c r="I21" i="3"/>
  <c r="I20" i="3"/>
  <c r="I19" i="3"/>
  <c r="I16" i="3"/>
  <c r="I15" i="3"/>
  <c r="I14" i="3"/>
  <c r="I13" i="3"/>
  <c r="I12" i="3"/>
  <c r="I7" i="3"/>
  <c r="I6" i="3"/>
  <c r="I5" i="3"/>
  <c r="G11" i="1"/>
  <c r="I25" i="3" l="1"/>
  <c r="E40" i="1" s="1"/>
  <c r="G196" i="1"/>
  <c r="F196" i="1" s="1"/>
  <c r="G170" i="1"/>
  <c r="H253" i="1"/>
  <c r="E275" i="1" s="1"/>
  <c r="G220" i="1"/>
  <c r="F220" i="1" s="1"/>
  <c r="E298" i="1"/>
  <c r="E328" i="1"/>
  <c r="E318" i="1"/>
  <c r="E288" i="1"/>
  <c r="F278" i="1"/>
  <c r="I46" i="3"/>
  <c r="E44" i="1" s="1"/>
  <c r="I35" i="3"/>
  <c r="E42" i="1" s="1"/>
  <c r="I17" i="3"/>
  <c r="E38" i="1" s="1"/>
  <c r="I3" i="3"/>
  <c r="E33" i="1" s="1"/>
  <c r="G145" i="1"/>
  <c r="G171" i="1"/>
  <c r="G172" i="1" s="1"/>
  <c r="F172" i="1" s="1"/>
  <c r="G121" i="1"/>
  <c r="I58" i="11"/>
  <c r="I9" i="11"/>
  <c r="I8" i="11" s="1"/>
  <c r="I59" i="11" s="1"/>
  <c r="I58" i="10"/>
  <c r="I9" i="10"/>
  <c r="I8" i="10" s="1"/>
  <c r="I59" i="10"/>
  <c r="I58" i="9"/>
  <c r="I9" i="9"/>
  <c r="I8" i="9" s="1"/>
  <c r="I59" i="9" s="1"/>
  <c r="I58" i="8"/>
  <c r="I9" i="8"/>
  <c r="I8" i="8" s="1"/>
  <c r="I58" i="7"/>
  <c r="I9" i="7"/>
  <c r="I8" i="7" s="1"/>
  <c r="I59" i="7" s="1"/>
  <c r="I58" i="6"/>
  <c r="I9" i="6"/>
  <c r="I8" i="6" s="1"/>
  <c r="I59" i="6"/>
  <c r="I58" i="5"/>
  <c r="I9" i="5"/>
  <c r="I8" i="5" s="1"/>
  <c r="E84" i="1" s="1"/>
  <c r="I58" i="4"/>
  <c r="I9" i="4"/>
  <c r="I8" i="4" s="1"/>
  <c r="I49" i="2"/>
  <c r="I50" i="2"/>
  <c r="I51" i="2"/>
  <c r="I52" i="2"/>
  <c r="I53" i="2"/>
  <c r="I54" i="2"/>
  <c r="I38" i="2"/>
  <c r="I39" i="2"/>
  <c r="I40" i="2"/>
  <c r="I41" i="2"/>
  <c r="I42" i="2"/>
  <c r="I43" i="2"/>
  <c r="I44" i="2"/>
  <c r="I45" i="2"/>
  <c r="I37" i="2"/>
  <c r="I28" i="2"/>
  <c r="I29" i="2"/>
  <c r="I30" i="2"/>
  <c r="I31" i="2"/>
  <c r="I32" i="2"/>
  <c r="I33" i="2"/>
  <c r="I34" i="2"/>
  <c r="I27" i="2"/>
  <c r="I14" i="2"/>
  <c r="I15" i="2"/>
  <c r="I16" i="2"/>
  <c r="I19" i="2"/>
  <c r="I20" i="2"/>
  <c r="I21" i="2"/>
  <c r="I22" i="2"/>
  <c r="I48" i="2"/>
  <c r="I24" i="2"/>
  <c r="I23" i="2"/>
  <c r="I13" i="2"/>
  <c r="I6" i="2"/>
  <c r="I7" i="2"/>
  <c r="I5" i="2"/>
  <c r="I17" i="2" l="1"/>
  <c r="E14" i="1" s="1"/>
  <c r="I35" i="2"/>
  <c r="E18" i="1" s="1"/>
  <c r="I3" i="2"/>
  <c r="I58" i="2" s="1"/>
  <c r="G122" i="1"/>
  <c r="H251" i="1"/>
  <c r="E273" i="1" s="1"/>
  <c r="G146" i="1"/>
  <c r="H252" i="1"/>
  <c r="E274" i="1" s="1"/>
  <c r="E315" i="1"/>
  <c r="E295" i="1"/>
  <c r="E305" i="1"/>
  <c r="E325" i="1"/>
  <c r="E285" i="1"/>
  <c r="F275" i="1"/>
  <c r="I9" i="3"/>
  <c r="I8" i="3" s="1"/>
  <c r="E36" i="1" s="1"/>
  <c r="I58" i="3"/>
  <c r="G147" i="1"/>
  <c r="G123" i="1"/>
  <c r="I59" i="4"/>
  <c r="E60" i="1"/>
  <c r="I56" i="11"/>
  <c r="I55" i="11" s="1"/>
  <c r="I61" i="11"/>
  <c r="G61" i="11"/>
  <c r="I56" i="10"/>
  <c r="I55" i="10" s="1"/>
  <c r="I61" i="10"/>
  <c r="G61" i="10"/>
  <c r="I56" i="9"/>
  <c r="I55" i="9" s="1"/>
  <c r="I61" i="9"/>
  <c r="G61" i="9"/>
  <c r="I56" i="8"/>
  <c r="I55" i="8" s="1"/>
  <c r="I61" i="8"/>
  <c r="G61" i="8"/>
  <c r="I59" i="8"/>
  <c r="I56" i="7"/>
  <c r="I55" i="7" s="1"/>
  <c r="G61" i="7"/>
  <c r="I61" i="7"/>
  <c r="I56" i="6"/>
  <c r="I55" i="6" s="1"/>
  <c r="I61" i="6"/>
  <c r="G61" i="6"/>
  <c r="I56" i="5"/>
  <c r="I55" i="5" s="1"/>
  <c r="E95" i="1" s="1"/>
  <c r="G97" i="1" s="1"/>
  <c r="H250" i="1" s="1"/>
  <c r="E272" i="1" s="1"/>
  <c r="I61" i="5"/>
  <c r="G61" i="5"/>
  <c r="I59" i="5"/>
  <c r="I56" i="4"/>
  <c r="I55" i="4" s="1"/>
  <c r="E71" i="1" s="1"/>
  <c r="I61" i="4"/>
  <c r="G61" i="4"/>
  <c r="I61" i="3"/>
  <c r="I46" i="2"/>
  <c r="E20" i="1" s="1"/>
  <c r="I25" i="2"/>
  <c r="E16" i="1" s="1"/>
  <c r="E9" i="1" l="1"/>
  <c r="G148" i="1"/>
  <c r="F148" i="1" s="1"/>
  <c r="E322" i="1"/>
  <c r="E312" i="1"/>
  <c r="E292" i="1"/>
  <c r="E302" i="1"/>
  <c r="E282" i="1"/>
  <c r="F272" i="1"/>
  <c r="E314" i="1"/>
  <c r="E294" i="1"/>
  <c r="E304" i="1"/>
  <c r="E324" i="1"/>
  <c r="E284" i="1"/>
  <c r="F274" i="1"/>
  <c r="G124" i="1"/>
  <c r="F124" i="1" s="1"/>
  <c r="E323" i="1"/>
  <c r="E293" i="1"/>
  <c r="E303" i="1"/>
  <c r="E313" i="1"/>
  <c r="E283" i="1"/>
  <c r="F273" i="1"/>
  <c r="G61" i="3"/>
  <c r="I59" i="3"/>
  <c r="I56" i="3"/>
  <c r="I55" i="3" s="1"/>
  <c r="E47" i="1" s="1"/>
  <c r="G49" i="1" s="1"/>
  <c r="G261" i="1"/>
  <c r="G98" i="1"/>
  <c r="G99" i="1"/>
  <c r="G73" i="1"/>
  <c r="H249" i="1" s="1"/>
  <c r="E271" i="1" s="1"/>
  <c r="I62" i="11"/>
  <c r="I60" i="11"/>
  <c r="G62" i="11"/>
  <c r="I57" i="11"/>
  <c r="G55" i="11" s="1"/>
  <c r="I62" i="10"/>
  <c r="I60" i="10"/>
  <c r="G62" i="10"/>
  <c r="I57" i="10"/>
  <c r="G55" i="10"/>
  <c r="I62" i="9"/>
  <c r="I60" i="9"/>
  <c r="G62" i="9"/>
  <c r="I57" i="9"/>
  <c r="G55" i="9" s="1"/>
  <c r="I62" i="8"/>
  <c r="I60" i="8"/>
  <c r="G62" i="8"/>
  <c r="I57" i="8"/>
  <c r="G55" i="8" s="1"/>
  <c r="I62" i="7"/>
  <c r="I60" i="7"/>
  <c r="G60" i="7" s="1"/>
  <c r="G62" i="7"/>
  <c r="I57" i="7"/>
  <c r="G55" i="7" s="1"/>
  <c r="I62" i="6"/>
  <c r="I60" i="6"/>
  <c r="G62" i="6"/>
  <c r="I57" i="6"/>
  <c r="G55" i="6"/>
  <c r="I62" i="5"/>
  <c r="I60" i="5"/>
  <c r="G62" i="5"/>
  <c r="I57" i="5"/>
  <c r="I62" i="4"/>
  <c r="I60" i="4"/>
  <c r="G60" i="4" s="1"/>
  <c r="G55" i="4"/>
  <c r="G62" i="4"/>
  <c r="I57" i="4"/>
  <c r="I9" i="2"/>
  <c r="I8" i="2" s="1"/>
  <c r="E12" i="1" s="1"/>
  <c r="G263" i="1" s="1"/>
  <c r="E321" i="1" l="1"/>
  <c r="E311" i="1"/>
  <c r="E291" i="1"/>
  <c r="E301" i="1"/>
  <c r="E281" i="1"/>
  <c r="F271" i="1"/>
  <c r="G50" i="1"/>
  <c r="H248" i="1"/>
  <c r="E270" i="1" s="1"/>
  <c r="E330" i="1" s="1"/>
  <c r="G62" i="3"/>
  <c r="I62" i="3"/>
  <c r="G51" i="1"/>
  <c r="I60" i="3"/>
  <c r="I57" i="3"/>
  <c r="G3" i="3" s="1"/>
  <c r="G262" i="1"/>
  <c r="G100" i="1"/>
  <c r="F100" i="1" s="1"/>
  <c r="G60" i="11"/>
  <c r="G60" i="10"/>
  <c r="G60" i="9"/>
  <c r="G60" i="8"/>
  <c r="G60" i="6"/>
  <c r="G74" i="1"/>
  <c r="G75" i="1"/>
  <c r="G57" i="11"/>
  <c r="G35" i="11"/>
  <c r="G25" i="11"/>
  <c r="G3" i="11"/>
  <c r="G46" i="11"/>
  <c r="G17" i="11"/>
  <c r="G8" i="11"/>
  <c r="G59" i="11"/>
  <c r="G58" i="11"/>
  <c r="G57" i="10"/>
  <c r="G17" i="10"/>
  <c r="G25" i="10"/>
  <c r="G35" i="10"/>
  <c r="G3" i="10"/>
  <c r="G46" i="10"/>
  <c r="G59" i="10"/>
  <c r="G8" i="10"/>
  <c r="G58" i="10"/>
  <c r="G57" i="9"/>
  <c r="G3" i="9"/>
  <c r="G46" i="9"/>
  <c r="G17" i="9"/>
  <c r="G35" i="9"/>
  <c r="G25" i="9"/>
  <c r="G8" i="9"/>
  <c r="G59" i="9"/>
  <c r="G58" i="9"/>
  <c r="G57" i="8"/>
  <c r="G17" i="8"/>
  <c r="G35" i="8"/>
  <c r="G46" i="8"/>
  <c r="G25" i="8"/>
  <c r="G3" i="8"/>
  <c r="G8" i="8"/>
  <c r="G58" i="8"/>
  <c r="G59" i="8"/>
  <c r="G57" i="7"/>
  <c r="G3" i="7"/>
  <c r="G46" i="7"/>
  <c r="G17" i="7"/>
  <c r="G35" i="7"/>
  <c r="G25" i="7"/>
  <c r="G59" i="7"/>
  <c r="G8" i="7"/>
  <c r="G58" i="7"/>
  <c r="G57" i="6"/>
  <c r="G35" i="6"/>
  <c r="G3" i="6"/>
  <c r="G46" i="6"/>
  <c r="G17" i="6"/>
  <c r="G25" i="6"/>
  <c r="G58" i="6"/>
  <c r="G8" i="6"/>
  <c r="G59" i="6"/>
  <c r="G57" i="5"/>
  <c r="G17" i="5"/>
  <c r="G35" i="5"/>
  <c r="G46" i="5"/>
  <c r="G25" i="5"/>
  <c r="G3" i="5"/>
  <c r="G8" i="5"/>
  <c r="G58" i="5"/>
  <c r="G59" i="5"/>
  <c r="G60" i="5"/>
  <c r="G55" i="5"/>
  <c r="G57" i="4"/>
  <c r="G17" i="4"/>
  <c r="G46" i="4"/>
  <c r="G35" i="4"/>
  <c r="G25" i="4"/>
  <c r="G3" i="4"/>
  <c r="G58" i="4"/>
  <c r="G8" i="4"/>
  <c r="G59" i="4"/>
  <c r="G57" i="3"/>
  <c r="I59" i="2"/>
  <c r="I56" i="2"/>
  <c r="I55" i="2" s="1"/>
  <c r="E23" i="1" s="1"/>
  <c r="G61" i="2"/>
  <c r="I61" i="2"/>
  <c r="G46" i="3" l="1"/>
  <c r="G55" i="3"/>
  <c r="G35" i="3"/>
  <c r="G59" i="3"/>
  <c r="G58" i="3"/>
  <c r="G25" i="3"/>
  <c r="G60" i="3"/>
  <c r="G17" i="3"/>
  <c r="G8" i="3"/>
  <c r="G52" i="1"/>
  <c r="F52" i="1" s="1"/>
  <c r="E320" i="1"/>
  <c r="E310" i="1"/>
  <c r="E300" i="1"/>
  <c r="E290" i="1"/>
  <c r="E280" i="1"/>
  <c r="G25" i="1"/>
  <c r="G264" i="1"/>
  <c r="G76" i="1"/>
  <c r="F76" i="1" s="1"/>
  <c r="G62" i="2"/>
  <c r="I60" i="2"/>
  <c r="I57" i="2"/>
  <c r="G57" i="2" s="1"/>
  <c r="I62" i="2"/>
  <c r="G26" i="1" l="1"/>
  <c r="H247" i="1"/>
  <c r="E269" i="1" s="1"/>
  <c r="G27" i="1"/>
  <c r="G3" i="2"/>
  <c r="G46" i="2"/>
  <c r="G59" i="2"/>
  <c r="G25" i="2"/>
  <c r="G35" i="2"/>
  <c r="G8" i="2"/>
  <c r="G17" i="2"/>
  <c r="G60" i="2"/>
  <c r="G55" i="2"/>
  <c r="G58" i="2"/>
  <c r="E309" i="1" l="1"/>
  <c r="F250" i="1"/>
  <c r="F254" i="1"/>
  <c r="F247" i="1"/>
  <c r="F253" i="1"/>
  <c r="F256" i="1"/>
  <c r="F252" i="1"/>
  <c r="F251" i="1"/>
  <c r="F248" i="1"/>
  <c r="F249" i="1"/>
  <c r="F255" i="1"/>
  <c r="G28" i="1"/>
  <c r="F28" i="1" s="1"/>
  <c r="E289" i="1" l="1"/>
  <c r="G289" i="1" s="1"/>
  <c r="H289" i="1" s="1"/>
  <c r="E329" i="1"/>
  <c r="G329" i="1" s="1"/>
  <c r="H329" i="1" s="1"/>
  <c r="E319" i="1"/>
  <c r="G319" i="1" s="1"/>
  <c r="H319" i="1" s="1"/>
  <c r="G309" i="1"/>
  <c r="H309" i="1" s="1"/>
  <c r="E299" i="1"/>
  <c r="G299" i="1" s="1"/>
  <c r="H299" i="1" s="1"/>
  <c r="E279" i="1"/>
  <c r="G279" i="1" s="1"/>
  <c r="G269" i="1"/>
  <c r="F270" i="1" s="1"/>
  <c r="H279" i="1" l="1"/>
  <c r="H339" i="1" s="1"/>
  <c r="G339" i="1"/>
  <c r="F269" i="1"/>
  <c r="G260" i="1"/>
  <c r="H269" i="1"/>
  <c r="F261" i="1" l="1"/>
  <c r="F263" i="1"/>
  <c r="F262" i="1"/>
  <c r="F264" i="1"/>
</calcChain>
</file>

<file path=xl/sharedStrings.xml><?xml version="1.0" encoding="utf-8"?>
<sst xmlns="http://schemas.openxmlformats.org/spreadsheetml/2006/main" count="1700" uniqueCount="116">
  <si>
    <t>Označenie partnera:</t>
  </si>
  <si>
    <t>Vedúci partner</t>
  </si>
  <si>
    <t>Názov partnera:</t>
  </si>
  <si>
    <t>1. PRÍPRAVA PROJEKTU (max 5% z celkového rozpočtu)</t>
  </si>
  <si>
    <t>Požadovaná suma na rozpočtovú kapitolu:</t>
  </si>
  <si>
    <t>2. PERSONÁLNE VÝDAVKY</t>
  </si>
  <si>
    <t>Výdavky na zamestnancov podľa čl.19 nar.1299/2013 (20% paušalizácia):</t>
  </si>
  <si>
    <t/>
  </si>
  <si>
    <t>3. CESTOVNÉ VÝDAVKY A VÝDAVKY NA UBYTOVANIE</t>
  </si>
  <si>
    <t>4. VÝDAVKY NA EXPERTÍZU A INÉ EXTERNÉ SLUŽBY</t>
  </si>
  <si>
    <t>5. VÝDAVKY NA VYBAVENIE</t>
  </si>
  <si>
    <t>6. INVESTÍCIE</t>
  </si>
  <si>
    <t>7. KANCELÁRSKE, ADMINISTRATÍVNE A INÉ NEPRIAME VÝDAVKY</t>
  </si>
  <si>
    <t>15 % Flat rate podľa čl.68 ods.1 písm.b) nar.1303/2013:</t>
  </si>
  <si>
    <t>ÁNO</t>
  </si>
  <si>
    <t>Podiel v %</t>
  </si>
  <si>
    <t>Suma v EUR</t>
  </si>
  <si>
    <t>Celkový rozpočet partnera</t>
  </si>
  <si>
    <t>Požadovaná suma príspevku z ERDF (max 85%)</t>
  </si>
  <si>
    <t>Požadovaná suma príspevku z národného financovania</t>
  </si>
  <si>
    <t>Výška spoluúčasti žiadateľa (vlastné zdroje)</t>
  </si>
  <si>
    <t>Hlavný cezhraničný partner</t>
  </si>
  <si>
    <t>Projektový partner 1</t>
  </si>
  <si>
    <t>Projektový partner 2</t>
  </si>
  <si>
    <t>Projektový partner 3</t>
  </si>
  <si>
    <t>Projektový partner 4</t>
  </si>
  <si>
    <t>Projektový partner 5</t>
  </si>
  <si>
    <t>Projektový partner 6</t>
  </si>
  <si>
    <t>Projektový partner 7</t>
  </si>
  <si>
    <t>Projektový partner 8</t>
  </si>
  <si>
    <t>Názov VP:</t>
  </si>
  <si>
    <t>Podiel (%):</t>
  </si>
  <si>
    <t>SUMA CELKOM 
(EUR):</t>
  </si>
  <si>
    <t>Názov HCP:</t>
  </si>
  <si>
    <t>Názov PP 1:</t>
  </si>
  <si>
    <t>Názov PP 2:</t>
  </si>
  <si>
    <t>Názov PP 3:</t>
  </si>
  <si>
    <t>Názov PP 4:</t>
  </si>
  <si>
    <t>Názov PP 5:</t>
  </si>
  <si>
    <t>Názov PP 6:</t>
  </si>
  <si>
    <t>Názov PP 7:</t>
  </si>
  <si>
    <t>Názov PP 8:</t>
  </si>
  <si>
    <t>SUMA CELKOM (EUR):</t>
  </si>
  <si>
    <t>VÝDAVKY CELKOM:</t>
  </si>
  <si>
    <t>Výdavky na prípravu projektu:</t>
  </si>
  <si>
    <t>Priame výdavky partnerov projektu:</t>
  </si>
  <si>
    <t>Výdavky na zamestnancov podľa čl. 19 Nariadenia (EU) 1299/2013:</t>
  </si>
  <si>
    <t>15 % Flat rate podľa čl. 68 ods. 1 písm. b) Nariadenia (EU) 1303/2013:</t>
  </si>
  <si>
    <t>Výdavky mimo oprávnené územie:</t>
  </si>
  <si>
    <t xml:space="preserve"> </t>
  </si>
  <si>
    <t>Partner</t>
  </si>
  <si>
    <t>Suma celkom v EUR</t>
  </si>
  <si>
    <t>Podiel celkom v %</t>
  </si>
  <si>
    <t>Celkový rozpočet projektu:</t>
  </si>
  <si>
    <t>VP</t>
  </si>
  <si>
    <t>HCP</t>
  </si>
  <si>
    <t>PP 1</t>
  </si>
  <si>
    <t>PP 2</t>
  </si>
  <si>
    <t>PP 3</t>
  </si>
  <si>
    <t>PP 4</t>
  </si>
  <si>
    <t>PP 5</t>
  </si>
  <si>
    <t>PP 6</t>
  </si>
  <si>
    <t>PP 7</t>
  </si>
  <si>
    <t>PP 8</t>
  </si>
  <si>
    <t>Spolufinancovanie zo zdrojov EÚ (EFRR):</t>
  </si>
  <si>
    <t xml:space="preserve">Vlastné zdroje spolufinancovania (súkromné): </t>
  </si>
  <si>
    <t>Spolufinancovanie zo zdrojov štátneho rozpočtu:</t>
  </si>
  <si>
    <t>Spolufinancovanie z rozpočtu kraja:</t>
  </si>
  <si>
    <t>Spolufinancovanie z rozpočtu obce/mesta:</t>
  </si>
  <si>
    <t>Iné verejné zdroje:</t>
  </si>
  <si>
    <t>SPOLU:</t>
  </si>
  <si>
    <t>1. Príprava projektu (max 5% z celkového rozpočtu)</t>
  </si>
  <si>
    <t>Percentá:</t>
  </si>
  <si>
    <t>Suma:</t>
  </si>
  <si>
    <t>Názov položky</t>
  </si>
  <si>
    <t>Jednotka</t>
  </si>
  <si>
    <t>Popis</t>
  </si>
  <si>
    <t>Aktivita</t>
  </si>
  <si>
    <t>Počet jednotiek</t>
  </si>
  <si>
    <t>Cena za jednotku</t>
  </si>
  <si>
    <t>Spolu</t>
  </si>
  <si>
    <t>2. Personálne výdavky</t>
  </si>
  <si>
    <t>2a. Výdavky na zamestnancov podľa čl.19 nar.1299/2013 (max. 20% paušalizácia):</t>
  </si>
  <si>
    <t>Percento:</t>
  </si>
  <si>
    <t>2b. Personálne výdavky (bez paušalizácie)</t>
  </si>
  <si>
    <t>Pracovná pozícia</t>
  </si>
  <si>
    <t>TPP</t>
  </si>
  <si>
    <t>hod</t>
  </si>
  <si>
    <t>3. Cestovné výdavky a výdavky na ubytovanie</t>
  </si>
  <si>
    <t>4. Výdavky na expertízu a iné externé služby</t>
  </si>
  <si>
    <t>5. Výdavky na vybavenie</t>
  </si>
  <si>
    <t>6. Investície</t>
  </si>
  <si>
    <t>7. Kancelárske, administratívne a iné nepriame výdavky</t>
  </si>
  <si>
    <t>Percentuálny podiel rozpočtovej kapitoly (max 15 %) z výšky výdavkov v rozpočtovej kapitole 2</t>
  </si>
  <si>
    <t>Percento:
(max. 15%)</t>
  </si>
  <si>
    <t>Výdavky spolu:</t>
  </si>
  <si>
    <t>Priame výdavky projektu:</t>
  </si>
  <si>
    <t>Nepriame výdavky projektu:</t>
  </si>
  <si>
    <r>
      <t xml:space="preserve">ZHRNUTIE ROZPOČTU NA ÚROVNI </t>
    </r>
    <r>
      <rPr>
        <b/>
        <i/>
        <sz val="11"/>
        <color indexed="8"/>
        <rFont val="Calibri"/>
        <family val="2"/>
        <charset val="238"/>
        <scheme val="minor"/>
      </rPr>
      <t>PARTNEROV</t>
    </r>
    <r>
      <rPr>
        <i/>
        <sz val="11"/>
        <color indexed="8"/>
        <rFont val="Calibri"/>
        <family val="2"/>
        <charset val="238"/>
        <scheme val="minor"/>
      </rPr>
      <t>(Automaticky generované)</t>
    </r>
  </si>
  <si>
    <r>
      <t xml:space="preserve">ZHRNUTIE ROZPOČTU NA ÚROVNI </t>
    </r>
    <r>
      <rPr>
        <b/>
        <i/>
        <sz val="11"/>
        <color indexed="8"/>
        <rFont val="Calibri"/>
        <family val="2"/>
        <charset val="238"/>
        <scheme val="minor"/>
      </rPr>
      <t>PROJEKTU</t>
    </r>
    <r>
      <rPr>
        <i/>
        <sz val="11"/>
        <color indexed="8"/>
        <rFont val="Calibri"/>
        <family val="2"/>
        <charset val="238"/>
        <scheme val="minor"/>
      </rPr>
      <t>(Automaticky generované)</t>
    </r>
  </si>
  <si>
    <t>prac.pomer/úväzok</t>
  </si>
  <si>
    <t>počet</t>
  </si>
  <si>
    <t>Podrobný rozpočet projektu hlavného cezhraničného partnera</t>
  </si>
  <si>
    <t>Podrobný rozpočet projektu vedúceho partnera</t>
  </si>
  <si>
    <t>Podrobný rozpočet partnera projektu 2</t>
  </si>
  <si>
    <t>Podrobný rozpočet partnera projektu 1</t>
  </si>
  <si>
    <t>Podrobný rozpočet partnera projektu 3</t>
  </si>
  <si>
    <t>Podrobný rozpočet partnera projektu 4</t>
  </si>
  <si>
    <t>Podrobný rozpočet partnera projektu 5</t>
  </si>
  <si>
    <t>Podrobný rozpočet partnera projektu 6</t>
  </si>
  <si>
    <t>Podrobný rozpočet partnera projektu 7</t>
  </si>
  <si>
    <t>Podrobný rozpočet partnera projektu 8</t>
  </si>
  <si>
    <t>C. Spolufinancovanie</t>
  </si>
  <si>
    <t>Rozpočet projektu podľa kategórii výdavkov</t>
  </si>
  <si>
    <t>ITMS číslo žiadosti o NFP</t>
  </si>
  <si>
    <r>
      <t xml:space="preserve">Súhrn rozpočtu projektu
</t>
    </r>
    <r>
      <rPr>
        <i/>
        <sz val="11"/>
        <color rgb="FFFF0000"/>
        <rFont val="Calibri"/>
        <family val="2"/>
        <charset val="238"/>
        <scheme val="minor"/>
      </rPr>
      <t xml:space="preserve">Žiadateľ/partner postupuje v zmysle inštrukcií uvedených v dokumente Zoznam príloh žiadosti o NFP.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</si>
</sst>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69D8FF"/>
        <bgColor indexed="64"/>
      </patternFill>
    </fill>
    <fill>
      <patternFill patternType="solid">
        <fgColor rgb="FFDC61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/>
    <xf numFmtId="10" fontId="0" fillId="10" borderId="1" xfId="0" applyNumberFormat="1" applyFont="1" applyFill="1" applyBorder="1" applyAlignment="1" applyProtection="1">
      <alignment horizontal="center" vertical="center"/>
    </xf>
    <xf numFmtId="4" fontId="0" fillId="10" borderId="1" xfId="0" applyNumberFormat="1" applyFont="1" applyFill="1" applyBorder="1" applyAlignment="1" applyProtection="1">
      <alignment horizontal="center" vertical="center"/>
    </xf>
    <xf numFmtId="0" fontId="0" fillId="0" borderId="0" xfId="0"/>
    <xf numFmtId="0" fontId="1" fillId="4" borderId="1" xfId="0" applyFont="1" applyFill="1" applyBorder="1" applyAlignment="1" applyProtection="1">
      <alignment horizontal="center"/>
      <protection locked="0"/>
    </xf>
    <xf numFmtId="1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10" borderId="19" xfId="0" applyNumberFormat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5" fillId="4" borderId="1" xfId="0" applyFont="1" applyFill="1" applyBorder="1" applyAlignment="1" applyProtection="1">
      <alignment horizontal="center" vertical="center" wrapText="1" shrinkToFit="1"/>
      <protection locked="0"/>
    </xf>
    <xf numFmtId="0" fontId="5" fillId="4" borderId="1" xfId="0" applyFont="1" applyFill="1" applyBorder="1" applyAlignment="1" applyProtection="1">
      <alignment vertical="center" wrapText="1" shrinkToFit="1"/>
      <protection locked="0"/>
    </xf>
    <xf numFmtId="0" fontId="4" fillId="0" borderId="1" xfId="0" applyFont="1" applyBorder="1" applyAlignment="1" applyProtection="1">
      <alignment horizontal="left" vertical="center" wrapText="1" indent="1" shrinkToFit="1"/>
      <protection locked="0"/>
    </xf>
    <xf numFmtId="4" fontId="4" fillId="0" borderId="1" xfId="0" applyNumberFormat="1" applyFont="1" applyBorder="1" applyAlignment="1" applyProtection="1">
      <alignment horizontal="center" vertical="center" wrapText="1" shrinkToFit="1"/>
      <protection locked="0"/>
    </xf>
    <xf numFmtId="4" fontId="4" fillId="0" borderId="1" xfId="0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</xf>
    <xf numFmtId="10" fontId="4" fillId="5" borderId="1" xfId="0" applyNumberFormat="1" applyFont="1" applyFill="1" applyBorder="1" applyAlignment="1" applyProtection="1">
      <alignment horizontal="center" vertical="center"/>
    </xf>
    <xf numFmtId="164" fontId="4" fillId="5" borderId="19" xfId="0" applyNumberFormat="1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 wrapText="1"/>
    </xf>
    <xf numFmtId="164" fontId="4" fillId="6" borderId="19" xfId="0" applyNumberFormat="1" applyFont="1" applyFill="1" applyBorder="1" applyAlignment="1" applyProtection="1">
      <alignment horizontal="center" vertical="center" wrapText="1"/>
    </xf>
    <xf numFmtId="164" fontId="5" fillId="10" borderId="19" xfId="0" applyNumberFormat="1" applyFont="1" applyFill="1" applyBorder="1" applyAlignment="1" applyProtection="1">
      <alignment horizontal="center" vertical="center"/>
    </xf>
    <xf numFmtId="0" fontId="5" fillId="6" borderId="20" xfId="0" applyFont="1" applyFill="1" applyBorder="1" applyAlignment="1" applyProtection="1">
      <alignment horizontal="center" vertical="center" wrapText="1"/>
    </xf>
    <xf numFmtId="164" fontId="4" fillId="10" borderId="19" xfId="0" applyNumberFormat="1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/>
    </xf>
    <xf numFmtId="10" fontId="3" fillId="7" borderId="1" xfId="0" applyNumberFormat="1" applyFont="1" applyFill="1" applyBorder="1" applyAlignment="1" applyProtection="1">
      <alignment horizontal="center" vertical="center"/>
    </xf>
    <xf numFmtId="164" fontId="3" fillId="7" borderId="19" xfId="0" applyNumberFormat="1" applyFont="1" applyFill="1" applyBorder="1" applyAlignment="1" applyProtection="1">
      <alignment horizontal="center" vertical="center"/>
    </xf>
    <xf numFmtId="0" fontId="4" fillId="8" borderId="1" xfId="0" applyFont="1" applyFill="1" applyBorder="1" applyAlignment="1" applyProtection="1">
      <alignment horizontal="center" vertical="center"/>
    </xf>
    <xf numFmtId="10" fontId="4" fillId="8" borderId="1" xfId="0" applyNumberFormat="1" applyFont="1" applyFill="1" applyBorder="1" applyAlignment="1" applyProtection="1">
      <alignment horizontal="center" vertical="center"/>
    </xf>
    <xf numFmtId="164" fontId="4" fillId="8" borderId="19" xfId="0" applyNumberFormat="1" applyFont="1" applyFill="1" applyBorder="1" applyAlignment="1" applyProtection="1">
      <alignment horizontal="center" vertical="center"/>
    </xf>
    <xf numFmtId="0" fontId="4" fillId="9" borderId="1" xfId="0" applyFont="1" applyFill="1" applyBorder="1" applyAlignment="1" applyProtection="1">
      <alignment horizontal="center" vertical="center"/>
    </xf>
    <xf numFmtId="10" fontId="4" fillId="9" borderId="1" xfId="0" applyNumberFormat="1" applyFont="1" applyFill="1" applyBorder="1" applyAlignment="1" applyProtection="1">
      <alignment horizontal="center" vertical="center"/>
    </xf>
    <xf numFmtId="164" fontId="4" fillId="9" borderId="19" xfId="0" applyNumberFormat="1" applyFont="1" applyFill="1" applyBorder="1" applyAlignment="1" applyProtection="1">
      <alignment horizontal="center" vertical="center"/>
    </xf>
    <xf numFmtId="0" fontId="4" fillId="9" borderId="25" xfId="0" applyFont="1" applyFill="1" applyBorder="1" applyAlignment="1" applyProtection="1">
      <alignment horizontal="center" vertical="center"/>
    </xf>
    <xf numFmtId="10" fontId="4" fillId="9" borderId="25" xfId="0" applyNumberFormat="1" applyFont="1" applyFill="1" applyBorder="1" applyAlignment="1" applyProtection="1">
      <alignment horizontal="center" vertical="center"/>
    </xf>
    <xf numFmtId="164" fontId="4" fillId="9" borderId="26" xfId="0" applyNumberFormat="1" applyFont="1" applyFill="1" applyBorder="1" applyAlignment="1" applyProtection="1">
      <alignment horizontal="center" vertical="center"/>
    </xf>
    <xf numFmtId="0" fontId="0" fillId="6" borderId="1" xfId="0" applyFont="1" applyFill="1" applyBorder="1" applyAlignment="1" applyProtection="1">
      <alignment horizontal="center" vertical="center"/>
    </xf>
    <xf numFmtId="4" fontId="0" fillId="10" borderId="1" xfId="0" applyNumberFormat="1" applyFont="1" applyFill="1" applyBorder="1" applyAlignment="1" applyProtection="1">
      <alignment horizontal="left" vertical="center" wrapText="1" indent="1" shrinkToFit="1"/>
    </xf>
    <xf numFmtId="10" fontId="0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0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10" borderId="31" xfId="0" applyNumberFormat="1" applyFont="1" applyFill="1" applyBorder="1" applyAlignment="1" applyProtection="1">
      <alignment horizontal="center" vertical="center" wrapText="1" shrinkToFit="1"/>
    </xf>
    <xf numFmtId="0" fontId="0" fillId="0" borderId="14" xfId="0" applyFont="1" applyBorder="1" applyAlignment="1" applyProtection="1">
      <alignment horizontal="justify" vertical="center"/>
    </xf>
    <xf numFmtId="0" fontId="0" fillId="0" borderId="0" xfId="0" applyFont="1" applyBorder="1" applyProtection="1"/>
    <xf numFmtId="0" fontId="0" fillId="0" borderId="15" xfId="0" applyFont="1" applyBorder="1" applyProtection="1"/>
    <xf numFmtId="0" fontId="0" fillId="0" borderId="14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6" fontId="0" fillId="0" borderId="0" xfId="0" applyNumberFormat="1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0" fontId="2" fillId="10" borderId="1" xfId="0" applyNumberFormat="1" applyFont="1" applyFill="1" applyBorder="1" applyAlignment="1" applyProtection="1">
      <alignment horizontal="center" vertical="center" wrapText="1"/>
    </xf>
    <xf numFmtId="10" fontId="0" fillId="10" borderId="1" xfId="0" applyNumberFormat="1" applyFont="1" applyFill="1" applyBorder="1" applyAlignment="1" applyProtection="1">
      <alignment horizontal="center" vertical="center" wrapText="1"/>
    </xf>
    <xf numFmtId="0" fontId="2" fillId="6" borderId="5" xfId="0" applyFont="1" applyFill="1" applyBorder="1" applyAlignment="1" applyProtection="1">
      <alignment horizontal="center" vertical="center" wrapText="1"/>
    </xf>
    <xf numFmtId="0" fontId="0" fillId="6" borderId="1" xfId="0" applyFont="1" applyFill="1" applyBorder="1" applyAlignment="1" applyProtection="1">
      <alignment horizontal="left" vertical="center" wrapText="1" indent="2" shrinkToFit="1"/>
    </xf>
    <xf numFmtId="4" fontId="2" fillId="10" borderId="1" xfId="0" applyNumberFormat="1" applyFont="1" applyFill="1" applyBorder="1" applyAlignment="1" applyProtection="1">
      <alignment horizontal="center" vertical="center" wrapText="1" shrinkToFit="1"/>
    </xf>
    <xf numFmtId="10" fontId="2" fillId="10" borderId="1" xfId="0" applyNumberFormat="1" applyFont="1" applyFill="1" applyBorder="1" applyAlignment="1" applyProtection="1">
      <alignment horizontal="center" vertical="center" shrinkToFit="1"/>
    </xf>
    <xf numFmtId="0" fontId="5" fillId="4" borderId="1" xfId="0" applyFont="1" applyFill="1" applyBorder="1" applyAlignment="1" applyProtection="1">
      <alignment horizontal="center" vertical="center" wrapText="1" shrinkToFit="1"/>
    </xf>
    <xf numFmtId="0" fontId="4" fillId="0" borderId="1" xfId="0" applyFont="1" applyBorder="1" applyAlignment="1" applyProtection="1">
      <alignment horizontal="left" vertical="center" wrapText="1" indent="1" shrinkToFit="1"/>
    </xf>
    <xf numFmtId="0" fontId="5" fillId="4" borderId="1" xfId="0" applyFont="1" applyFill="1" applyBorder="1" applyAlignment="1" applyProtection="1">
      <alignment vertical="center" wrapText="1" shrinkToFi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/>
    </xf>
    <xf numFmtId="10" fontId="4" fillId="0" borderId="1" xfId="0" applyNumberFormat="1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center"/>
    </xf>
    <xf numFmtId="0" fontId="5" fillId="4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center" vertical="center" wrapText="1" shrinkToFit="1"/>
    </xf>
    <xf numFmtId="0" fontId="5" fillId="4" borderId="21" xfId="0" applyFont="1" applyFill="1" applyBorder="1" applyAlignment="1" applyProtection="1">
      <alignment horizontal="left" vertical="center" wrapText="1" indent="1" shrinkToFit="1"/>
      <protection locked="0"/>
    </xf>
    <xf numFmtId="0" fontId="4" fillId="6" borderId="1" xfId="0" applyFont="1" applyFill="1" applyBorder="1" applyAlignment="1" applyProtection="1">
      <alignment horizontal="center" vertical="center"/>
    </xf>
    <xf numFmtId="0" fontId="3" fillId="11" borderId="3" xfId="0" applyFont="1" applyFill="1" applyBorder="1" applyAlignment="1" applyProtection="1">
      <alignment horizontal="left" vertical="center"/>
    </xf>
    <xf numFmtId="0" fontId="5" fillId="6" borderId="1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left" vertical="center" wrapText="1" indent="1" shrinkToFit="1"/>
    </xf>
    <xf numFmtId="0" fontId="4" fillId="5" borderId="1" xfId="0" applyFont="1" applyFill="1" applyBorder="1" applyAlignment="1" applyProtection="1">
      <alignment horizontal="center" vertical="center"/>
      <protection locked="0"/>
    </xf>
    <xf numFmtId="10" fontId="4" fillId="5" borderId="1" xfId="0" applyNumberFormat="1" applyFont="1" applyFill="1" applyBorder="1" applyAlignment="1" applyProtection="1">
      <alignment horizontal="center" vertical="center"/>
      <protection locked="0"/>
    </xf>
    <xf numFmtId="164" fontId="4" fillId="5" borderId="19" xfId="0" applyNumberFormat="1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/>
      <protection locked="0"/>
    </xf>
    <xf numFmtId="164" fontId="5" fillId="10" borderId="19" xfId="0" applyNumberFormat="1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164" fontId="4" fillId="10" borderId="19" xfId="0" applyNumberFormat="1" applyFont="1" applyFill="1" applyBorder="1" applyAlignment="1" applyProtection="1">
      <alignment horizontal="center" vertical="center"/>
      <protection locked="0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 shrinkToFit="1"/>
    </xf>
    <xf numFmtId="0" fontId="3" fillId="2" borderId="28" xfId="0" applyFont="1" applyFill="1" applyBorder="1" applyAlignment="1" applyProtection="1">
      <alignment horizontal="center" vertical="center" wrapText="1" shrinkToFit="1"/>
    </xf>
    <xf numFmtId="0" fontId="3" fillId="2" borderId="3" xfId="0" applyFont="1" applyFill="1" applyBorder="1" applyAlignment="1" applyProtection="1">
      <alignment horizontal="center" vertical="center" wrapText="1" shrinkToFit="1"/>
    </xf>
    <xf numFmtId="0" fontId="3" fillId="2" borderId="4" xfId="0" applyFont="1" applyFill="1" applyBorder="1" applyAlignment="1" applyProtection="1">
      <alignment horizontal="center" vertical="center" wrapText="1" shrinkToFit="1"/>
    </xf>
    <xf numFmtId="0" fontId="2" fillId="2" borderId="2" xfId="0" applyFont="1" applyFill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8" fillId="10" borderId="2" xfId="0" applyNumberFormat="1" applyFont="1" applyFill="1" applyBorder="1" applyAlignment="1" applyProtection="1">
      <alignment horizontal="left" vertical="center" wrapText="1"/>
    </xf>
    <xf numFmtId="0" fontId="0" fillId="10" borderId="3" xfId="0" applyNumberFormat="1" applyFont="1" applyFill="1" applyBorder="1" applyAlignment="1" applyProtection="1">
      <alignment horizontal="left" vertical="center" wrapText="1"/>
    </xf>
    <xf numFmtId="0" fontId="0" fillId="10" borderId="4" xfId="0" applyNumberFormat="1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/>
    </xf>
    <xf numFmtId="164" fontId="0" fillId="10" borderId="3" xfId="0" applyNumberFormat="1" applyFont="1" applyFill="1" applyBorder="1" applyAlignment="1" applyProtection="1">
      <alignment horizontal="center" vertical="center"/>
    </xf>
    <xf numFmtId="164" fontId="0" fillId="10" borderId="4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left" vertical="center" wrapText="1" indent="1" shrinkToFit="1"/>
      <protection locked="0"/>
    </xf>
    <xf numFmtId="49" fontId="0" fillId="0" borderId="8" xfId="0" applyNumberFormat="1" applyFont="1" applyBorder="1" applyAlignment="1" applyProtection="1">
      <alignment horizontal="left" vertical="center" wrapText="1" indent="1" shrinkToFit="1"/>
      <protection locked="0"/>
    </xf>
    <xf numFmtId="0" fontId="0" fillId="10" borderId="32" xfId="0" applyFont="1" applyFill="1" applyBorder="1" applyAlignment="1" applyProtection="1">
      <alignment horizontal="center"/>
    </xf>
    <xf numFmtId="0" fontId="0" fillId="10" borderId="33" xfId="0" applyFont="1" applyFill="1" applyBorder="1" applyAlignment="1" applyProtection="1">
      <alignment horizontal="center"/>
    </xf>
    <xf numFmtId="0" fontId="0" fillId="10" borderId="10" xfId="0" applyFont="1" applyFill="1" applyBorder="1" applyAlignment="1" applyProtection="1">
      <alignment horizontal="center"/>
    </xf>
    <xf numFmtId="0" fontId="0" fillId="6" borderId="1" xfId="0" applyFont="1" applyFill="1" applyBorder="1" applyAlignment="1" applyProtection="1">
      <alignment horizontal="center" vertical="center"/>
    </xf>
    <xf numFmtId="164" fontId="0" fillId="10" borderId="1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0" fillId="3" borderId="3" xfId="0" applyFont="1" applyFill="1" applyBorder="1" applyAlignment="1" applyProtection="1">
      <alignment horizontal="left" vertical="center" wrapText="1"/>
    </xf>
    <xf numFmtId="0" fontId="0" fillId="3" borderId="4" xfId="0" applyFont="1" applyFill="1" applyBorder="1" applyAlignment="1" applyProtection="1">
      <alignment horizontal="left" vertical="center" wrapText="1"/>
    </xf>
    <xf numFmtId="0" fontId="0" fillId="6" borderId="2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/>
    </xf>
    <xf numFmtId="0" fontId="0" fillId="6" borderId="4" xfId="0" applyFont="1" applyFill="1" applyBorder="1" applyAlignment="1" applyProtection="1">
      <alignment horizontal="center" vertical="center"/>
    </xf>
    <xf numFmtId="0" fontId="0" fillId="10" borderId="2" xfId="0" applyFont="1" applyFill="1" applyBorder="1" applyAlignment="1" applyProtection="1">
      <alignment horizontal="center" vertical="center" wrapText="1"/>
    </xf>
    <xf numFmtId="0" fontId="0" fillId="10" borderId="4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4" xfId="0" applyFont="1" applyFill="1" applyBorder="1" applyAlignment="1" applyProtection="1">
      <alignment horizontal="left" vertical="center" wrapText="1"/>
    </xf>
    <xf numFmtId="164" fontId="0" fillId="1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6" borderId="1" xfId="0" applyFont="1" applyFill="1" applyBorder="1" applyAlignment="1" applyProtection="1">
      <alignment horizontal="right" vertical="center"/>
    </xf>
    <xf numFmtId="0" fontId="8" fillId="10" borderId="2" xfId="0" applyFont="1" applyFill="1" applyBorder="1" applyAlignment="1" applyProtection="1">
      <alignment horizontal="left" vertical="center" wrapText="1"/>
    </xf>
    <xf numFmtId="0" fontId="0" fillId="10" borderId="3" xfId="0" applyFont="1" applyFill="1" applyBorder="1" applyAlignment="1" applyProtection="1">
      <alignment horizontal="left" vertical="center" wrapText="1"/>
    </xf>
    <xf numFmtId="0" fontId="0" fillId="10" borderId="4" xfId="0" applyFont="1" applyFill="1" applyBorder="1" applyAlignment="1" applyProtection="1">
      <alignment horizontal="left" vertical="center" wrapText="1"/>
    </xf>
    <xf numFmtId="0" fontId="0" fillId="6" borderId="4" xfId="0" applyFont="1" applyFill="1" applyBorder="1" applyAlignment="1" applyProtection="1">
      <alignment vertical="center"/>
    </xf>
    <xf numFmtId="0" fontId="10" fillId="2" borderId="29" xfId="0" applyFont="1" applyFill="1" applyBorder="1" applyAlignment="1" applyProtection="1">
      <alignment horizontal="center" vertical="center" wrapText="1"/>
    </xf>
    <xf numFmtId="0" fontId="10" fillId="2" borderId="7" xfId="0" applyFont="1" applyFill="1" applyBorder="1" applyAlignment="1" applyProtection="1">
      <alignment horizontal="center" vertical="center" wrapText="1"/>
    </xf>
    <xf numFmtId="0" fontId="11" fillId="0" borderId="30" xfId="0" applyFont="1" applyBorder="1" applyAlignment="1" applyProtection="1">
      <alignment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6" borderId="14" xfId="0" applyFon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17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 wrapText="1"/>
    </xf>
    <xf numFmtId="4" fontId="0" fillId="10" borderId="1" xfId="0" applyNumberFormat="1" applyFont="1" applyFill="1" applyBorder="1" applyAlignment="1" applyProtection="1">
      <alignment horizontal="center" vertical="center" wrapText="1" shrinkToFit="1"/>
    </xf>
    <xf numFmtId="10" fontId="0" fillId="10" borderId="13" xfId="0" applyNumberFormat="1" applyFont="1" applyFill="1" applyBorder="1" applyAlignment="1" applyProtection="1">
      <alignment horizontal="center" vertical="center" shrinkToFit="1"/>
    </xf>
    <xf numFmtId="10" fontId="0" fillId="10" borderId="16" xfId="0" applyNumberFormat="1" applyFont="1" applyFill="1" applyBorder="1" applyAlignment="1" applyProtection="1">
      <alignment horizontal="center" vertical="center" shrinkToFit="1"/>
    </xf>
    <xf numFmtId="10" fontId="0" fillId="10" borderId="5" xfId="0" applyNumberFormat="1" applyFont="1" applyFill="1" applyBorder="1" applyAlignment="1" applyProtection="1">
      <alignment horizontal="center" vertical="center" shrinkToFi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10" borderId="2" xfId="0" applyFont="1" applyFill="1" applyBorder="1" applyAlignment="1" applyProtection="1">
      <alignment horizontal="center" vertical="center" wrapText="1" shrinkToFit="1"/>
    </xf>
    <xf numFmtId="0" fontId="0" fillId="10" borderId="4" xfId="0" applyFont="1" applyFill="1" applyBorder="1" applyAlignment="1" applyProtection="1">
      <alignment horizontal="center" vertical="center" wrapText="1" shrinkToFit="1"/>
    </xf>
    <xf numFmtId="0" fontId="2" fillId="10" borderId="4" xfId="0" applyFont="1" applyFill="1" applyBorder="1" applyAlignment="1" applyProtection="1">
      <alignment horizontal="center" vertical="center" wrapText="1" shrinkToFit="1"/>
    </xf>
    <xf numFmtId="0" fontId="2" fillId="6" borderId="2" xfId="0" applyFont="1" applyFill="1" applyBorder="1" applyAlignment="1" applyProtection="1">
      <alignment horizontal="right" vertical="center" wrapText="1"/>
    </xf>
    <xf numFmtId="0" fontId="2" fillId="6" borderId="3" xfId="0" applyFont="1" applyFill="1" applyBorder="1" applyAlignment="1" applyProtection="1">
      <alignment horizontal="right" vertical="center" wrapText="1"/>
    </xf>
    <xf numFmtId="0" fontId="2" fillId="6" borderId="4" xfId="0" applyFont="1" applyFill="1" applyBorder="1" applyAlignment="1" applyProtection="1">
      <alignment horizontal="right" vertical="center" wrapText="1"/>
    </xf>
    <xf numFmtId="0" fontId="0" fillId="6" borderId="9" xfId="0" applyFont="1" applyFill="1" applyBorder="1" applyAlignment="1" applyProtection="1">
      <alignment horizontal="center" vertical="center" wrapText="1"/>
    </xf>
    <xf numFmtId="0" fontId="0" fillId="6" borderId="10" xfId="0" applyFont="1" applyFill="1" applyBorder="1" applyAlignment="1" applyProtection="1">
      <alignment horizontal="center" vertical="center" wrapText="1"/>
    </xf>
    <xf numFmtId="4" fontId="0" fillId="10" borderId="2" xfId="0" applyNumberFormat="1" applyFont="1" applyFill="1" applyBorder="1" applyAlignment="1" applyProtection="1">
      <alignment horizontal="center" vertical="center" wrapText="1"/>
    </xf>
    <xf numFmtId="4" fontId="0" fillId="10" borderId="4" xfId="0" applyNumberFormat="1" applyFont="1" applyFill="1" applyBorder="1" applyAlignment="1" applyProtection="1">
      <alignment horizontal="center" vertical="center" wrapText="1"/>
    </xf>
    <xf numFmtId="0" fontId="0" fillId="6" borderId="2" xfId="0" applyFont="1" applyFill="1" applyBorder="1" applyAlignment="1" applyProtection="1">
      <alignment horizontal="right" vertical="center" wrapText="1"/>
    </xf>
    <xf numFmtId="0" fontId="0" fillId="6" borderId="3" xfId="0" applyFont="1" applyFill="1" applyBorder="1" applyAlignment="1" applyProtection="1">
      <alignment horizontal="right"/>
    </xf>
    <xf numFmtId="0" fontId="0" fillId="6" borderId="4" xfId="0" applyFont="1" applyFill="1" applyBorder="1" applyAlignment="1" applyProtection="1">
      <alignment horizontal="right"/>
    </xf>
    <xf numFmtId="4" fontId="0" fillId="10" borderId="13" xfId="0" applyNumberFormat="1" applyFont="1" applyFill="1" applyBorder="1" applyAlignment="1" applyProtection="1">
      <alignment horizontal="center" vertical="center" wrapText="1" shrinkToFit="1"/>
    </xf>
    <xf numFmtId="4" fontId="0" fillId="10" borderId="16" xfId="0" applyNumberFormat="1" applyFont="1" applyFill="1" applyBorder="1" applyAlignment="1" applyProtection="1">
      <alignment horizontal="center" vertical="center" wrapText="1" shrinkToFit="1"/>
    </xf>
    <xf numFmtId="4" fontId="0" fillId="10" borderId="5" xfId="0" applyNumberFormat="1" applyFont="1" applyFill="1" applyBorder="1" applyAlignment="1" applyProtection="1">
      <alignment horizontal="center" vertical="center" wrapText="1" shrinkToFit="1"/>
    </xf>
    <xf numFmtId="4" fontId="2" fillId="10" borderId="2" xfId="0" applyNumberFormat="1" applyFont="1" applyFill="1" applyBorder="1" applyAlignment="1" applyProtection="1">
      <alignment horizontal="center" vertical="center" wrapText="1"/>
    </xf>
    <xf numFmtId="0" fontId="13" fillId="6" borderId="2" xfId="0" applyFont="1" applyFill="1" applyBorder="1" applyAlignment="1" applyProtection="1">
      <alignment horizontal="right" vertical="center" wrapText="1"/>
    </xf>
    <xf numFmtId="0" fontId="13" fillId="6" borderId="3" xfId="0" applyFont="1" applyFill="1" applyBorder="1" applyAlignment="1" applyProtection="1">
      <alignment horizontal="right"/>
    </xf>
    <xf numFmtId="0" fontId="13" fillId="6" borderId="4" xfId="0" applyFont="1" applyFill="1" applyBorder="1" applyAlignment="1" applyProtection="1">
      <alignment horizontal="right"/>
    </xf>
    <xf numFmtId="4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</xf>
    <xf numFmtId="0" fontId="0" fillId="0" borderId="1" xfId="0" applyFont="1" applyBorder="1" applyAlignment="1" applyProtection="1"/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10" borderId="2" xfId="0" applyNumberFormat="1" applyFont="1" applyFill="1" applyBorder="1" applyAlignment="1" applyProtection="1">
      <alignment horizontal="center" vertical="center" wrapText="1"/>
    </xf>
    <xf numFmtId="0" fontId="0" fillId="10" borderId="4" xfId="0" applyNumberFormat="1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left" vertical="center" wrapText="1" indent="1" shrinkToFit="1"/>
      <protection locked="0"/>
    </xf>
    <xf numFmtId="0" fontId="5" fillId="4" borderId="3" xfId="0" applyFont="1" applyFill="1" applyBorder="1" applyAlignment="1" applyProtection="1">
      <alignment horizontal="left" vertical="center" wrapText="1" indent="1" shrinkToFit="1"/>
      <protection locked="0"/>
    </xf>
    <xf numFmtId="164" fontId="5" fillId="6" borderId="19" xfId="0" applyNumberFormat="1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0" fontId="3" fillId="11" borderId="3" xfId="0" applyFont="1" applyFill="1" applyBorder="1" applyAlignment="1" applyProtection="1">
      <alignment horizontal="left" vertical="center"/>
    </xf>
    <xf numFmtId="0" fontId="10" fillId="2" borderId="6" xfId="0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3" fillId="6" borderId="27" xfId="0" applyFont="1" applyFill="1" applyBorder="1" applyAlignment="1" applyProtection="1">
      <alignment horizontal="left" vertical="center"/>
    </xf>
    <xf numFmtId="0" fontId="3" fillId="6" borderId="28" xfId="0" applyFont="1" applyFill="1" applyBorder="1" applyAlignment="1" applyProtection="1">
      <alignment horizontal="left" vertical="center"/>
    </xf>
    <xf numFmtId="49" fontId="3" fillId="12" borderId="17" xfId="0" applyNumberFormat="1" applyFont="1" applyFill="1" applyBorder="1" applyAlignment="1" applyProtection="1">
      <alignment horizontal="left" vertical="center" wrapText="1"/>
      <protection locked="0"/>
    </xf>
    <xf numFmtId="49" fontId="3" fillId="12" borderId="28" xfId="0" applyNumberFormat="1" applyFont="1" applyFill="1" applyBorder="1" applyAlignment="1" applyProtection="1">
      <alignment horizontal="left" vertical="center" wrapText="1"/>
      <protection locked="0"/>
    </xf>
    <xf numFmtId="49" fontId="3" fillId="12" borderId="18" xfId="0" applyNumberFormat="1" applyFont="1" applyFill="1" applyBorder="1" applyAlignment="1" applyProtection="1">
      <alignment horizontal="left" vertical="center" wrapText="1"/>
      <protection locked="0"/>
    </xf>
    <xf numFmtId="0" fontId="5" fillId="6" borderId="1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left" vertical="center" wrapText="1" indent="1" shrinkToFit="1"/>
      <protection locked="0"/>
    </xf>
    <xf numFmtId="0" fontId="4" fillId="0" borderId="4" xfId="0" applyFont="1" applyBorder="1" applyAlignment="1" applyProtection="1">
      <alignment horizontal="left" vertical="center" wrapText="1" indent="1" shrinkToFit="1"/>
      <protection locked="0"/>
    </xf>
    <xf numFmtId="0" fontId="5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left" vertical="center" wrapText="1" indent="1" shrinkToFit="1"/>
      <protection locked="0"/>
    </xf>
    <xf numFmtId="0" fontId="5" fillId="4" borderId="2" xfId="0" applyFont="1" applyFill="1" applyBorder="1" applyAlignment="1" applyProtection="1">
      <alignment horizontal="center" vertical="center" wrapText="1" shrinkToFit="1"/>
      <protection locked="0"/>
    </xf>
    <xf numFmtId="0" fontId="5" fillId="4" borderId="4" xfId="0" applyFont="1" applyFill="1" applyBorder="1" applyAlignment="1" applyProtection="1">
      <alignment horizontal="center" vertical="center" wrapText="1" shrinkToFit="1"/>
      <protection locked="0"/>
    </xf>
    <xf numFmtId="0" fontId="4" fillId="9" borderId="22" xfId="0" applyFont="1" applyFill="1" applyBorder="1" applyAlignment="1" applyProtection="1">
      <alignment horizontal="right"/>
    </xf>
    <xf numFmtId="0" fontId="4" fillId="9" borderId="23" xfId="0" applyFont="1" applyFill="1" applyBorder="1" applyAlignment="1" applyProtection="1">
      <alignment horizontal="right"/>
    </xf>
    <xf numFmtId="0" fontId="4" fillId="9" borderId="24" xfId="0" applyFont="1" applyFill="1" applyBorder="1" applyAlignment="1" applyProtection="1">
      <alignment horizontal="right"/>
    </xf>
    <xf numFmtId="0" fontId="4" fillId="6" borderId="21" xfId="0" applyFont="1" applyFill="1" applyBorder="1" applyAlignment="1" applyProtection="1">
      <alignment horizontal="left" vertical="center" wrapText="1" shrinkToFit="1"/>
    </xf>
    <xf numFmtId="0" fontId="4" fillId="6" borderId="3" xfId="0" applyFont="1" applyFill="1" applyBorder="1" applyAlignment="1" applyProtection="1">
      <alignment horizontal="left" vertical="center" wrapText="1" shrinkToFit="1"/>
    </xf>
    <xf numFmtId="0" fontId="4" fillId="6" borderId="4" xfId="0" applyFont="1" applyFill="1" applyBorder="1" applyAlignment="1" applyProtection="1">
      <alignment horizontal="left" vertical="center" wrapText="1" shrinkToFit="1"/>
    </xf>
    <xf numFmtId="0" fontId="3" fillId="7" borderId="21" xfId="0" applyFont="1" applyFill="1" applyBorder="1" applyAlignment="1" applyProtection="1">
      <alignment horizontal="right"/>
    </xf>
    <xf numFmtId="0" fontId="3" fillId="7" borderId="3" xfId="0" applyFont="1" applyFill="1" applyBorder="1" applyAlignment="1" applyProtection="1">
      <alignment horizontal="right"/>
    </xf>
    <xf numFmtId="0" fontId="3" fillId="7" borderId="4" xfId="0" applyFont="1" applyFill="1" applyBorder="1" applyAlignment="1" applyProtection="1">
      <alignment horizontal="right"/>
    </xf>
    <xf numFmtId="0" fontId="4" fillId="8" borderId="21" xfId="0" applyFont="1" applyFill="1" applyBorder="1" applyAlignment="1" applyProtection="1">
      <alignment horizontal="right"/>
    </xf>
    <xf numFmtId="0" fontId="4" fillId="8" borderId="3" xfId="0" applyFont="1" applyFill="1" applyBorder="1" applyAlignment="1" applyProtection="1">
      <alignment horizontal="right"/>
    </xf>
    <xf numFmtId="0" fontId="4" fillId="8" borderId="4" xfId="0" applyFont="1" applyFill="1" applyBorder="1" applyAlignment="1" applyProtection="1">
      <alignment horizontal="right"/>
    </xf>
    <xf numFmtId="0" fontId="4" fillId="9" borderId="21" xfId="0" applyFont="1" applyFill="1" applyBorder="1" applyAlignment="1" applyProtection="1">
      <alignment horizontal="right"/>
    </xf>
    <xf numFmtId="0" fontId="4" fillId="9" borderId="3" xfId="0" applyFont="1" applyFill="1" applyBorder="1" applyAlignment="1" applyProtection="1">
      <alignment horizontal="right"/>
    </xf>
    <xf numFmtId="0" fontId="4" fillId="9" borderId="4" xfId="0" applyFont="1" applyFill="1" applyBorder="1" applyAlignment="1" applyProtection="1">
      <alignment horizontal="right"/>
    </xf>
    <xf numFmtId="0" fontId="3" fillId="12" borderId="17" xfId="0" applyFont="1" applyFill="1" applyBorder="1" applyAlignment="1" applyProtection="1">
      <alignment horizontal="left" vertical="center" wrapText="1"/>
      <protection locked="0"/>
    </xf>
    <xf numFmtId="0" fontId="3" fillId="12" borderId="28" xfId="0" applyFont="1" applyFill="1" applyBorder="1" applyAlignment="1" applyProtection="1">
      <alignment horizontal="left" vertical="center" wrapText="1"/>
      <protection locked="0"/>
    </xf>
    <xf numFmtId="0" fontId="3" fillId="12" borderId="18" xfId="0" applyFont="1" applyFill="1" applyBorder="1" applyAlignment="1" applyProtection="1">
      <alignment horizontal="left" vertical="center" wrapText="1"/>
      <protection locked="0"/>
    </xf>
    <xf numFmtId="0" fontId="3" fillId="3" borderId="2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5" fillId="4" borderId="21" xfId="0" applyFont="1" applyFill="1" applyBorder="1" applyAlignment="1" applyProtection="1">
      <alignment horizontal="left" vertical="center" wrapText="1" indent="1" shrinkToFit="1"/>
    </xf>
    <xf numFmtId="0" fontId="5" fillId="4" borderId="3" xfId="0" applyFont="1" applyFill="1" applyBorder="1" applyAlignment="1" applyProtection="1">
      <alignment horizontal="left" vertical="center" wrapText="1" indent="1" shrinkToFit="1"/>
    </xf>
    <xf numFmtId="0" fontId="5" fillId="4" borderId="4" xfId="0" applyFont="1" applyFill="1" applyBorder="1" applyAlignment="1" applyProtection="1">
      <alignment horizontal="left" vertical="center" wrapText="1" indent="1" shrinkToFit="1"/>
    </xf>
    <xf numFmtId="0" fontId="4" fillId="0" borderId="3" xfId="0" applyFont="1" applyBorder="1" applyAlignment="1" applyProtection="1">
      <alignment horizontal="left" vertical="center" wrapText="1" indent="1" shrinkToFit="1"/>
    </xf>
    <xf numFmtId="0" fontId="4" fillId="0" borderId="4" xfId="0" applyFont="1" applyBorder="1" applyAlignment="1" applyProtection="1">
      <alignment horizontal="left" vertical="center" wrapText="1" indent="1" shrinkToFit="1"/>
    </xf>
    <xf numFmtId="0" fontId="5" fillId="4" borderId="2" xfId="0" applyFont="1" applyFill="1" applyBorder="1" applyAlignment="1" applyProtection="1">
      <alignment horizontal="center" vertical="center" wrapText="1" shrinkToFit="1"/>
    </xf>
    <xf numFmtId="0" fontId="5" fillId="4" borderId="4" xfId="0" applyFont="1" applyFill="1" applyBorder="1" applyAlignment="1" applyProtection="1">
      <alignment horizontal="center" vertical="center" wrapText="1" shrinkToFit="1"/>
    </xf>
    <xf numFmtId="0" fontId="3" fillId="12" borderId="17" xfId="0" applyFont="1" applyFill="1" applyBorder="1" applyAlignment="1" applyProtection="1">
      <alignment horizontal="left" vertical="center" wrapText="1"/>
    </xf>
    <xf numFmtId="0" fontId="3" fillId="12" borderId="28" xfId="0" applyFont="1" applyFill="1" applyBorder="1" applyAlignment="1" applyProtection="1">
      <alignment horizontal="left" vertical="center" wrapText="1"/>
    </xf>
    <xf numFmtId="0" fontId="3" fillId="12" borderId="18" xfId="0" applyFont="1" applyFill="1" applyBorder="1" applyAlignment="1" applyProtection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9"/>
  <sheetViews>
    <sheetView tabSelected="1" topLeftCell="A235" zoomScale="115" zoomScaleNormal="115" workbookViewId="0">
      <selection activeCell="F279" sqref="F279"/>
    </sheetView>
  </sheetViews>
  <sheetFormatPr defaultRowHeight="15" x14ac:dyDescent="0.25"/>
  <cols>
    <col min="1" max="1" width="4" customWidth="1"/>
    <col min="2" max="2" width="25.28515625" customWidth="1"/>
    <col min="3" max="3" width="16.28515625" customWidth="1"/>
    <col min="4" max="4" width="20.28515625" customWidth="1"/>
    <col min="5" max="5" width="18.140625" customWidth="1"/>
    <col min="6" max="6" width="13.7109375" customWidth="1"/>
    <col min="7" max="7" width="17.7109375" customWidth="1"/>
    <col min="8" max="8" width="13.7109375" customWidth="1"/>
    <col min="13" max="13" width="9.5703125" customWidth="1"/>
  </cols>
  <sheetData>
    <row r="1" spans="2:8" ht="15.75" thickBot="1" x14ac:dyDescent="0.3"/>
    <row r="2" spans="2:8" ht="81" customHeight="1" thickBot="1" x14ac:dyDescent="0.3">
      <c r="B2" s="85" t="s">
        <v>115</v>
      </c>
      <c r="C2" s="86"/>
      <c r="D2" s="86"/>
      <c r="E2" s="86"/>
      <c r="F2" s="86"/>
      <c r="G2" s="86"/>
      <c r="H2" s="87"/>
    </row>
    <row r="3" spans="2:8" ht="15.75" thickBot="1" x14ac:dyDescent="0.3">
      <c r="B3" s="43" t="s">
        <v>114</v>
      </c>
      <c r="C3" s="104"/>
      <c r="D3" s="105"/>
      <c r="E3" s="106"/>
      <c r="F3" s="107"/>
      <c r="G3" s="107"/>
      <c r="H3" s="108"/>
    </row>
    <row r="4" spans="2:8" ht="40.5" customHeight="1" x14ac:dyDescent="0.25">
      <c r="B4" s="88" t="s">
        <v>113</v>
      </c>
      <c r="C4" s="89"/>
      <c r="D4" s="89"/>
      <c r="E4" s="90"/>
      <c r="F4" s="90"/>
      <c r="G4" s="90"/>
      <c r="H4" s="91"/>
    </row>
    <row r="5" spans="2:8" x14ac:dyDescent="0.25">
      <c r="B5" s="44"/>
      <c r="C5" s="45"/>
      <c r="D5" s="45"/>
      <c r="E5" s="45"/>
      <c r="F5" s="45"/>
      <c r="G5" s="45"/>
      <c r="H5" s="46"/>
    </row>
    <row r="6" spans="2:8" x14ac:dyDescent="0.25">
      <c r="B6" s="92" t="s">
        <v>0</v>
      </c>
      <c r="C6" s="93"/>
      <c r="D6" s="92" t="s">
        <v>1</v>
      </c>
      <c r="E6" s="94"/>
      <c r="F6" s="94"/>
      <c r="G6" s="94"/>
      <c r="H6" s="95"/>
    </row>
    <row r="7" spans="2:8" x14ac:dyDescent="0.25">
      <c r="B7" s="92" t="s">
        <v>2</v>
      </c>
      <c r="C7" s="93"/>
      <c r="D7" s="96" t="str">
        <f>IF('Rozpočet VP'!C2="","",'Rozpočet VP'!C2)</f>
        <v/>
      </c>
      <c r="E7" s="97"/>
      <c r="F7" s="97"/>
      <c r="G7" s="97"/>
      <c r="H7" s="98"/>
    </row>
    <row r="8" spans="2:8" x14ac:dyDescent="0.25">
      <c r="B8" s="99" t="s">
        <v>3</v>
      </c>
      <c r="C8" s="100"/>
      <c r="D8" s="100"/>
      <c r="E8" s="100"/>
      <c r="F8" s="100"/>
      <c r="G8" s="100"/>
      <c r="H8" s="101"/>
    </row>
    <row r="9" spans="2:8" x14ac:dyDescent="0.25">
      <c r="B9" s="109" t="s">
        <v>4</v>
      </c>
      <c r="C9" s="109"/>
      <c r="D9" s="109"/>
      <c r="E9" s="110">
        <f>'Rozpočet VP'!I3</f>
        <v>0</v>
      </c>
      <c r="F9" s="110"/>
      <c r="G9" s="110"/>
      <c r="H9" s="110"/>
    </row>
    <row r="10" spans="2:8" x14ac:dyDescent="0.25">
      <c r="B10" s="111" t="s">
        <v>5</v>
      </c>
      <c r="C10" s="112"/>
      <c r="D10" s="112"/>
      <c r="E10" s="112"/>
      <c r="F10" s="112"/>
      <c r="G10" s="112"/>
      <c r="H10" s="113"/>
    </row>
    <row r="11" spans="2:8" x14ac:dyDescent="0.25">
      <c r="B11" s="114" t="s">
        <v>6</v>
      </c>
      <c r="C11" s="115"/>
      <c r="D11" s="115"/>
      <c r="E11" s="115"/>
      <c r="F11" s="116"/>
      <c r="G11" s="117">
        <f>'Rozpočet VP'!E9</f>
        <v>0</v>
      </c>
      <c r="H11" s="118"/>
    </row>
    <row r="12" spans="2:8" x14ac:dyDescent="0.25">
      <c r="B12" s="109" t="s">
        <v>4</v>
      </c>
      <c r="C12" s="109"/>
      <c r="D12" s="109"/>
      <c r="E12" s="110">
        <f>'Rozpočet VP'!I8</f>
        <v>0</v>
      </c>
      <c r="F12" s="110"/>
      <c r="G12" s="110"/>
      <c r="H12" s="110"/>
    </row>
    <row r="13" spans="2:8" x14ac:dyDescent="0.25">
      <c r="B13" s="111" t="s">
        <v>8</v>
      </c>
      <c r="C13" s="112"/>
      <c r="D13" s="112"/>
      <c r="E13" s="112"/>
      <c r="F13" s="112"/>
      <c r="G13" s="112"/>
      <c r="H13" s="113"/>
    </row>
    <row r="14" spans="2:8" x14ac:dyDescent="0.25">
      <c r="B14" s="109" t="s">
        <v>4</v>
      </c>
      <c r="C14" s="109"/>
      <c r="D14" s="109"/>
      <c r="E14" s="110">
        <f>'Rozpočet VP'!I17</f>
        <v>0</v>
      </c>
      <c r="F14" s="110"/>
      <c r="G14" s="110"/>
      <c r="H14" s="110"/>
    </row>
    <row r="15" spans="2:8" x14ac:dyDescent="0.25">
      <c r="B15" s="111" t="s">
        <v>9</v>
      </c>
      <c r="C15" s="119"/>
      <c r="D15" s="119"/>
      <c r="E15" s="119"/>
      <c r="F15" s="119"/>
      <c r="G15" s="119"/>
      <c r="H15" s="120"/>
    </row>
    <row r="16" spans="2:8" x14ac:dyDescent="0.25">
      <c r="B16" s="109" t="s">
        <v>4</v>
      </c>
      <c r="C16" s="109"/>
      <c r="D16" s="109"/>
      <c r="E16" s="110">
        <f>'Rozpočet VP'!I25</f>
        <v>0</v>
      </c>
      <c r="F16" s="110"/>
      <c r="G16" s="110"/>
      <c r="H16" s="110"/>
    </row>
    <row r="17" spans="2:8" x14ac:dyDescent="0.25">
      <c r="B17" s="111" t="s">
        <v>10</v>
      </c>
      <c r="C17" s="119"/>
      <c r="D17" s="119"/>
      <c r="E17" s="119"/>
      <c r="F17" s="119"/>
      <c r="G17" s="119"/>
      <c r="H17" s="120"/>
    </row>
    <row r="18" spans="2:8" x14ac:dyDescent="0.25">
      <c r="B18" s="109" t="s">
        <v>4</v>
      </c>
      <c r="C18" s="109"/>
      <c r="D18" s="109"/>
      <c r="E18" s="110">
        <f>'Rozpočet VP'!I35</f>
        <v>0</v>
      </c>
      <c r="F18" s="110"/>
      <c r="G18" s="110"/>
      <c r="H18" s="110"/>
    </row>
    <row r="19" spans="2:8" x14ac:dyDescent="0.25">
      <c r="B19" s="111" t="s">
        <v>11</v>
      </c>
      <c r="C19" s="119"/>
      <c r="D19" s="119"/>
      <c r="E19" s="119"/>
      <c r="F19" s="119"/>
      <c r="G19" s="119"/>
      <c r="H19" s="120"/>
    </row>
    <row r="20" spans="2:8" x14ac:dyDescent="0.25">
      <c r="B20" s="109" t="s">
        <v>4</v>
      </c>
      <c r="C20" s="109"/>
      <c r="D20" s="109"/>
      <c r="E20" s="110">
        <f>'Rozpočet VP'!I46</f>
        <v>0</v>
      </c>
      <c r="F20" s="110"/>
      <c r="G20" s="110"/>
      <c r="H20" s="110"/>
    </row>
    <row r="21" spans="2:8" x14ac:dyDescent="0.25">
      <c r="B21" s="99" t="s">
        <v>12</v>
      </c>
      <c r="C21" s="100"/>
      <c r="D21" s="100"/>
      <c r="E21" s="100"/>
      <c r="F21" s="100"/>
      <c r="G21" s="100"/>
      <c r="H21" s="101"/>
    </row>
    <row r="22" spans="2:8" x14ac:dyDescent="0.25">
      <c r="B22" s="114" t="s">
        <v>13</v>
      </c>
      <c r="C22" s="115"/>
      <c r="D22" s="115"/>
      <c r="E22" s="115"/>
      <c r="F22" s="129"/>
      <c r="G22" s="117" t="s">
        <v>14</v>
      </c>
      <c r="H22" s="118"/>
    </row>
    <row r="23" spans="2:8" x14ac:dyDescent="0.25">
      <c r="B23" s="109" t="s">
        <v>4</v>
      </c>
      <c r="C23" s="109"/>
      <c r="D23" s="109"/>
      <c r="E23" s="110">
        <f>'Rozpočet VP'!I55</f>
        <v>0</v>
      </c>
      <c r="F23" s="110"/>
      <c r="G23" s="110"/>
      <c r="H23" s="110"/>
    </row>
    <row r="24" spans="2:8" x14ac:dyDescent="0.25">
      <c r="B24" s="47"/>
      <c r="C24" s="48"/>
      <c r="D24" s="48"/>
      <c r="E24" s="49"/>
      <c r="F24" s="39" t="s">
        <v>15</v>
      </c>
      <c r="G24" s="109" t="s">
        <v>16</v>
      </c>
      <c r="H24" s="109"/>
    </row>
    <row r="25" spans="2:8" x14ac:dyDescent="0.25">
      <c r="B25" s="125" t="s">
        <v>17</v>
      </c>
      <c r="C25" s="125"/>
      <c r="D25" s="125"/>
      <c r="E25" s="125"/>
      <c r="F25" s="2">
        <v>1</v>
      </c>
      <c r="G25" s="102">
        <f>E9+E12+E14+E16+E18+E20+E23</f>
        <v>0</v>
      </c>
      <c r="H25" s="103"/>
    </row>
    <row r="26" spans="2:8" x14ac:dyDescent="0.25">
      <c r="B26" s="125" t="s">
        <v>18</v>
      </c>
      <c r="C26" s="125"/>
      <c r="D26" s="125"/>
      <c r="E26" s="125"/>
      <c r="F26" s="2">
        <f>F279</f>
        <v>0</v>
      </c>
      <c r="G26" s="121">
        <f>ROUNDDOWN(G25*F26,2)</f>
        <v>0</v>
      </c>
      <c r="H26" s="103"/>
    </row>
    <row r="27" spans="2:8" x14ac:dyDescent="0.25">
      <c r="B27" s="125" t="s">
        <v>19</v>
      </c>
      <c r="C27" s="125"/>
      <c r="D27" s="125"/>
      <c r="E27" s="125"/>
      <c r="F27" s="2">
        <f>F289</f>
        <v>0</v>
      </c>
      <c r="G27" s="121">
        <f>ROUNDDOWN(G25*F27,2)</f>
        <v>0</v>
      </c>
      <c r="H27" s="103"/>
    </row>
    <row r="28" spans="2:8" x14ac:dyDescent="0.25">
      <c r="B28" s="125" t="s">
        <v>20</v>
      </c>
      <c r="C28" s="125"/>
      <c r="D28" s="125"/>
      <c r="E28" s="125"/>
      <c r="F28" s="2" t="e">
        <f>G28/G25</f>
        <v>#DIV/0!</v>
      </c>
      <c r="G28" s="102">
        <f>G25-G26-G27</f>
        <v>0</v>
      </c>
      <c r="H28" s="103"/>
    </row>
    <row r="29" spans="2:8" x14ac:dyDescent="0.25">
      <c r="B29" s="122"/>
      <c r="C29" s="123"/>
      <c r="D29" s="123"/>
      <c r="E29" s="123"/>
      <c r="F29" s="123"/>
      <c r="G29" s="123"/>
      <c r="H29" s="124"/>
    </row>
    <row r="30" spans="2:8" x14ac:dyDescent="0.25">
      <c r="B30" s="92" t="s">
        <v>0</v>
      </c>
      <c r="C30" s="93"/>
      <c r="D30" s="92" t="s">
        <v>21</v>
      </c>
      <c r="E30" s="94"/>
      <c r="F30" s="94"/>
      <c r="G30" s="94"/>
      <c r="H30" s="95"/>
    </row>
    <row r="31" spans="2:8" x14ac:dyDescent="0.25">
      <c r="B31" s="92" t="s">
        <v>2</v>
      </c>
      <c r="C31" s="93"/>
      <c r="D31" s="126" t="str">
        <f>IF('Rozpočet HCP'!C2="","",'Rozpočet HCP'!C2)</f>
        <v/>
      </c>
      <c r="E31" s="127"/>
      <c r="F31" s="127"/>
      <c r="G31" s="127"/>
      <c r="H31" s="128"/>
    </row>
    <row r="32" spans="2:8" x14ac:dyDescent="0.25">
      <c r="B32" s="99" t="s">
        <v>3</v>
      </c>
      <c r="C32" s="100"/>
      <c r="D32" s="100"/>
      <c r="E32" s="100"/>
      <c r="F32" s="100"/>
      <c r="G32" s="100"/>
      <c r="H32" s="101"/>
    </row>
    <row r="33" spans="2:8" x14ac:dyDescent="0.25">
      <c r="B33" s="109" t="s">
        <v>4</v>
      </c>
      <c r="C33" s="109"/>
      <c r="D33" s="109"/>
      <c r="E33" s="110">
        <f>'Rozpočet HCP'!I3</f>
        <v>0</v>
      </c>
      <c r="F33" s="110"/>
      <c r="G33" s="110"/>
      <c r="H33" s="110"/>
    </row>
    <row r="34" spans="2:8" x14ac:dyDescent="0.25">
      <c r="B34" s="111" t="s">
        <v>5</v>
      </c>
      <c r="C34" s="112"/>
      <c r="D34" s="112"/>
      <c r="E34" s="112"/>
      <c r="F34" s="112"/>
      <c r="G34" s="112"/>
      <c r="H34" s="113"/>
    </row>
    <row r="35" spans="2:8" x14ac:dyDescent="0.25">
      <c r="B35" s="114" t="s">
        <v>6</v>
      </c>
      <c r="C35" s="115"/>
      <c r="D35" s="115"/>
      <c r="E35" s="115"/>
      <c r="F35" s="116"/>
      <c r="G35" s="117">
        <f>'Rozpočet HCP'!E9</f>
        <v>0</v>
      </c>
      <c r="H35" s="118"/>
    </row>
    <row r="36" spans="2:8" x14ac:dyDescent="0.25">
      <c r="B36" s="109" t="s">
        <v>4</v>
      </c>
      <c r="C36" s="109"/>
      <c r="D36" s="109"/>
      <c r="E36" s="110">
        <f>'Rozpočet HCP'!I8</f>
        <v>0</v>
      </c>
      <c r="F36" s="110"/>
      <c r="G36" s="110"/>
      <c r="H36" s="110"/>
    </row>
    <row r="37" spans="2:8" ht="15" customHeight="1" x14ac:dyDescent="0.25">
      <c r="B37" s="111" t="s">
        <v>8</v>
      </c>
      <c r="C37" s="112"/>
      <c r="D37" s="112"/>
      <c r="E37" s="112"/>
      <c r="F37" s="112"/>
      <c r="G37" s="112"/>
      <c r="H37" s="113"/>
    </row>
    <row r="38" spans="2:8" x14ac:dyDescent="0.25">
      <c r="B38" s="109" t="s">
        <v>4</v>
      </c>
      <c r="C38" s="109"/>
      <c r="D38" s="109"/>
      <c r="E38" s="110">
        <f>'Rozpočet HCP'!I17</f>
        <v>0</v>
      </c>
      <c r="F38" s="110"/>
      <c r="G38" s="110"/>
      <c r="H38" s="110"/>
    </row>
    <row r="39" spans="2:8" ht="15" customHeight="1" x14ac:dyDescent="0.25">
      <c r="B39" s="111" t="s">
        <v>9</v>
      </c>
      <c r="C39" s="119"/>
      <c r="D39" s="119"/>
      <c r="E39" s="119"/>
      <c r="F39" s="119"/>
      <c r="G39" s="119"/>
      <c r="H39" s="120"/>
    </row>
    <row r="40" spans="2:8" x14ac:dyDescent="0.25">
      <c r="B40" s="109" t="s">
        <v>4</v>
      </c>
      <c r="C40" s="109"/>
      <c r="D40" s="109"/>
      <c r="E40" s="110">
        <f>'Rozpočet HCP'!I25</f>
        <v>0</v>
      </c>
      <c r="F40" s="110"/>
      <c r="G40" s="110"/>
      <c r="H40" s="110"/>
    </row>
    <row r="41" spans="2:8" ht="15" customHeight="1" x14ac:dyDescent="0.25">
      <c r="B41" s="111" t="s">
        <v>10</v>
      </c>
      <c r="C41" s="119"/>
      <c r="D41" s="119"/>
      <c r="E41" s="119"/>
      <c r="F41" s="119"/>
      <c r="G41" s="119"/>
      <c r="H41" s="120"/>
    </row>
    <row r="42" spans="2:8" x14ac:dyDescent="0.25">
      <c r="B42" s="109" t="s">
        <v>4</v>
      </c>
      <c r="C42" s="109"/>
      <c r="D42" s="109"/>
      <c r="E42" s="110">
        <f>'Rozpočet HCP'!I35</f>
        <v>0</v>
      </c>
      <c r="F42" s="110"/>
      <c r="G42" s="110"/>
      <c r="H42" s="110"/>
    </row>
    <row r="43" spans="2:8" x14ac:dyDescent="0.25">
      <c r="B43" s="111" t="s">
        <v>11</v>
      </c>
      <c r="C43" s="119"/>
      <c r="D43" s="119"/>
      <c r="E43" s="119"/>
      <c r="F43" s="119"/>
      <c r="G43" s="119"/>
      <c r="H43" s="120"/>
    </row>
    <row r="44" spans="2:8" x14ac:dyDescent="0.25">
      <c r="B44" s="109" t="s">
        <v>4</v>
      </c>
      <c r="C44" s="109"/>
      <c r="D44" s="109"/>
      <c r="E44" s="110">
        <f>'Rozpočet HCP'!I46</f>
        <v>0</v>
      </c>
      <c r="F44" s="110"/>
      <c r="G44" s="110"/>
      <c r="H44" s="110"/>
    </row>
    <row r="45" spans="2:8" x14ac:dyDescent="0.25">
      <c r="B45" s="99" t="s">
        <v>12</v>
      </c>
      <c r="C45" s="100"/>
      <c r="D45" s="100"/>
      <c r="E45" s="100"/>
      <c r="F45" s="100"/>
      <c r="G45" s="100"/>
      <c r="H45" s="101"/>
    </row>
    <row r="46" spans="2:8" x14ac:dyDescent="0.25">
      <c r="B46" s="114" t="s">
        <v>13</v>
      </c>
      <c r="C46" s="115"/>
      <c r="D46" s="115"/>
      <c r="E46" s="115"/>
      <c r="F46" s="129"/>
      <c r="G46" s="117" t="s">
        <v>14</v>
      </c>
      <c r="H46" s="118"/>
    </row>
    <row r="47" spans="2:8" x14ac:dyDescent="0.25">
      <c r="B47" s="109" t="s">
        <v>4</v>
      </c>
      <c r="C47" s="109"/>
      <c r="D47" s="109"/>
      <c r="E47" s="110">
        <f>'Rozpočet HCP'!I55</f>
        <v>0</v>
      </c>
      <c r="F47" s="110"/>
      <c r="G47" s="110"/>
      <c r="H47" s="110"/>
    </row>
    <row r="48" spans="2:8" s="4" customFormat="1" x14ac:dyDescent="0.25">
      <c r="B48" s="47"/>
      <c r="C48" s="48"/>
      <c r="D48" s="48"/>
      <c r="E48" s="49"/>
      <c r="F48" s="39" t="s">
        <v>15</v>
      </c>
      <c r="G48" s="109" t="s">
        <v>16</v>
      </c>
      <c r="H48" s="109"/>
    </row>
    <row r="49" spans="2:8" s="4" customFormat="1" x14ac:dyDescent="0.25">
      <c r="B49" s="125" t="s">
        <v>17</v>
      </c>
      <c r="C49" s="125"/>
      <c r="D49" s="125"/>
      <c r="E49" s="125"/>
      <c r="F49" s="2">
        <v>1</v>
      </c>
      <c r="G49" s="102">
        <f>E33+E36+E38+E40+E42+E44+E47</f>
        <v>0</v>
      </c>
      <c r="H49" s="103"/>
    </row>
    <row r="50" spans="2:8" s="4" customFormat="1" x14ac:dyDescent="0.25">
      <c r="B50" s="125" t="s">
        <v>18</v>
      </c>
      <c r="C50" s="125"/>
      <c r="D50" s="125"/>
      <c r="E50" s="125"/>
      <c r="F50" s="2">
        <f>F280</f>
        <v>0</v>
      </c>
      <c r="G50" s="121">
        <f>ROUNDDOWN(G49*F50,2)</f>
        <v>0</v>
      </c>
      <c r="H50" s="103"/>
    </row>
    <row r="51" spans="2:8" s="4" customFormat="1" x14ac:dyDescent="0.25">
      <c r="B51" s="125" t="s">
        <v>19</v>
      </c>
      <c r="C51" s="125"/>
      <c r="D51" s="125"/>
      <c r="E51" s="125"/>
      <c r="F51" s="2">
        <f>F290</f>
        <v>0</v>
      </c>
      <c r="G51" s="121">
        <f>ROUNDDOWN(G49*F51,2)</f>
        <v>0</v>
      </c>
      <c r="H51" s="103"/>
    </row>
    <row r="52" spans="2:8" s="4" customFormat="1" x14ac:dyDescent="0.25">
      <c r="B52" s="125" t="s">
        <v>20</v>
      </c>
      <c r="C52" s="125"/>
      <c r="D52" s="125"/>
      <c r="E52" s="125"/>
      <c r="F52" s="2" t="e">
        <f>G52/G49</f>
        <v>#DIV/0!</v>
      </c>
      <c r="G52" s="102">
        <f>G49-G50-G51</f>
        <v>0</v>
      </c>
      <c r="H52" s="103"/>
    </row>
    <row r="53" spans="2:8" s="1" customFormat="1" x14ac:dyDescent="0.25">
      <c r="B53" s="47"/>
      <c r="C53" s="48"/>
      <c r="D53" s="48"/>
      <c r="E53" s="49"/>
      <c r="F53" s="48"/>
      <c r="G53" s="48"/>
      <c r="H53" s="50"/>
    </row>
    <row r="54" spans="2:8" x14ac:dyDescent="0.25">
      <c r="B54" s="92" t="s">
        <v>0</v>
      </c>
      <c r="C54" s="93"/>
      <c r="D54" s="92" t="s">
        <v>22</v>
      </c>
      <c r="E54" s="94"/>
      <c r="F54" s="94"/>
      <c r="G54" s="94"/>
      <c r="H54" s="95"/>
    </row>
    <row r="55" spans="2:8" x14ac:dyDescent="0.25">
      <c r="B55" s="92" t="s">
        <v>2</v>
      </c>
      <c r="C55" s="93"/>
      <c r="D55" s="126" t="str">
        <f>IF('Rozpočet PP1'!C2="","",'Rozpočet PP1'!C2)</f>
        <v/>
      </c>
      <c r="E55" s="127"/>
      <c r="F55" s="127"/>
      <c r="G55" s="127"/>
      <c r="H55" s="128"/>
    </row>
    <row r="56" spans="2:8" x14ac:dyDescent="0.25">
      <c r="B56" s="99" t="s">
        <v>3</v>
      </c>
      <c r="C56" s="100"/>
      <c r="D56" s="100"/>
      <c r="E56" s="100"/>
      <c r="F56" s="100"/>
      <c r="G56" s="100"/>
      <c r="H56" s="101"/>
    </row>
    <row r="57" spans="2:8" x14ac:dyDescent="0.25">
      <c r="B57" s="109" t="s">
        <v>4</v>
      </c>
      <c r="C57" s="109"/>
      <c r="D57" s="109"/>
      <c r="E57" s="110">
        <f>'Rozpočet PP1'!I3</f>
        <v>0</v>
      </c>
      <c r="F57" s="110"/>
      <c r="G57" s="110"/>
      <c r="H57" s="110"/>
    </row>
    <row r="58" spans="2:8" x14ac:dyDescent="0.25">
      <c r="B58" s="111" t="s">
        <v>5</v>
      </c>
      <c r="C58" s="112"/>
      <c r="D58" s="112"/>
      <c r="E58" s="112"/>
      <c r="F58" s="112"/>
      <c r="G58" s="112"/>
      <c r="H58" s="113"/>
    </row>
    <row r="59" spans="2:8" x14ac:dyDescent="0.25">
      <c r="B59" s="114" t="s">
        <v>6</v>
      </c>
      <c r="C59" s="115"/>
      <c r="D59" s="115"/>
      <c r="E59" s="115"/>
      <c r="F59" s="116"/>
      <c r="G59" s="117">
        <f>'Rozpočet PP1'!E9</f>
        <v>0</v>
      </c>
      <c r="H59" s="118"/>
    </row>
    <row r="60" spans="2:8" x14ac:dyDescent="0.25">
      <c r="B60" s="109" t="s">
        <v>4</v>
      </c>
      <c r="C60" s="109"/>
      <c r="D60" s="109"/>
      <c r="E60" s="110">
        <f>'Rozpočet PP1'!I8</f>
        <v>0</v>
      </c>
      <c r="F60" s="110"/>
      <c r="G60" s="110"/>
      <c r="H60" s="110"/>
    </row>
    <row r="61" spans="2:8" x14ac:dyDescent="0.25">
      <c r="B61" s="111" t="s">
        <v>8</v>
      </c>
      <c r="C61" s="112"/>
      <c r="D61" s="112"/>
      <c r="E61" s="112"/>
      <c r="F61" s="112"/>
      <c r="G61" s="112"/>
      <c r="H61" s="113"/>
    </row>
    <row r="62" spans="2:8" x14ac:dyDescent="0.25">
      <c r="B62" s="109" t="s">
        <v>4</v>
      </c>
      <c r="C62" s="109"/>
      <c r="D62" s="109"/>
      <c r="E62" s="110">
        <f>'Rozpočet PP1'!I17</f>
        <v>0</v>
      </c>
      <c r="F62" s="110"/>
      <c r="G62" s="110"/>
      <c r="H62" s="110"/>
    </row>
    <row r="63" spans="2:8" x14ac:dyDescent="0.25">
      <c r="B63" s="111" t="s">
        <v>9</v>
      </c>
      <c r="C63" s="119"/>
      <c r="D63" s="119"/>
      <c r="E63" s="119"/>
      <c r="F63" s="119"/>
      <c r="G63" s="119"/>
      <c r="H63" s="120"/>
    </row>
    <row r="64" spans="2:8" x14ac:dyDescent="0.25">
      <c r="B64" s="109" t="s">
        <v>4</v>
      </c>
      <c r="C64" s="109"/>
      <c r="D64" s="109"/>
      <c r="E64" s="110">
        <f>'Rozpočet PP1'!I25</f>
        <v>0</v>
      </c>
      <c r="F64" s="110"/>
      <c r="G64" s="110"/>
      <c r="H64" s="110"/>
    </row>
    <row r="65" spans="2:8" x14ac:dyDescent="0.25">
      <c r="B65" s="111" t="s">
        <v>10</v>
      </c>
      <c r="C65" s="119"/>
      <c r="D65" s="119"/>
      <c r="E65" s="119"/>
      <c r="F65" s="119"/>
      <c r="G65" s="119"/>
      <c r="H65" s="120"/>
    </row>
    <row r="66" spans="2:8" x14ac:dyDescent="0.25">
      <c r="B66" s="109" t="s">
        <v>4</v>
      </c>
      <c r="C66" s="109"/>
      <c r="D66" s="109"/>
      <c r="E66" s="110">
        <f>'Rozpočet PP1'!I35</f>
        <v>0</v>
      </c>
      <c r="F66" s="110"/>
      <c r="G66" s="110"/>
      <c r="H66" s="110"/>
    </row>
    <row r="67" spans="2:8" x14ac:dyDescent="0.25">
      <c r="B67" s="111" t="s">
        <v>11</v>
      </c>
      <c r="C67" s="119"/>
      <c r="D67" s="119"/>
      <c r="E67" s="119"/>
      <c r="F67" s="119"/>
      <c r="G67" s="119"/>
      <c r="H67" s="120"/>
    </row>
    <row r="68" spans="2:8" x14ac:dyDescent="0.25">
      <c r="B68" s="109" t="s">
        <v>4</v>
      </c>
      <c r="C68" s="109"/>
      <c r="D68" s="109"/>
      <c r="E68" s="110">
        <f>'Rozpočet PP1'!I46</f>
        <v>0</v>
      </c>
      <c r="F68" s="110"/>
      <c r="G68" s="110"/>
      <c r="H68" s="110"/>
    </row>
    <row r="69" spans="2:8" x14ac:dyDescent="0.25">
      <c r="B69" s="99" t="s">
        <v>12</v>
      </c>
      <c r="C69" s="100"/>
      <c r="D69" s="100"/>
      <c r="E69" s="100"/>
      <c r="F69" s="100"/>
      <c r="G69" s="100"/>
      <c r="H69" s="101"/>
    </row>
    <row r="70" spans="2:8" x14ac:dyDescent="0.25">
      <c r="B70" s="114" t="s">
        <v>13</v>
      </c>
      <c r="C70" s="115"/>
      <c r="D70" s="115"/>
      <c r="E70" s="115"/>
      <c r="F70" s="129"/>
      <c r="G70" s="117" t="s">
        <v>14</v>
      </c>
      <c r="H70" s="118"/>
    </row>
    <row r="71" spans="2:8" x14ac:dyDescent="0.25">
      <c r="B71" s="109" t="s">
        <v>4</v>
      </c>
      <c r="C71" s="109"/>
      <c r="D71" s="109"/>
      <c r="E71" s="110">
        <f>'Rozpočet PP1'!I55</f>
        <v>0</v>
      </c>
      <c r="F71" s="110"/>
      <c r="G71" s="110"/>
      <c r="H71" s="110"/>
    </row>
    <row r="72" spans="2:8" x14ac:dyDescent="0.25">
      <c r="B72" s="47"/>
      <c r="C72" s="48"/>
      <c r="D72" s="48"/>
      <c r="E72" s="49"/>
      <c r="F72" s="39" t="s">
        <v>15</v>
      </c>
      <c r="G72" s="109" t="s">
        <v>16</v>
      </c>
      <c r="H72" s="109"/>
    </row>
    <row r="73" spans="2:8" x14ac:dyDescent="0.25">
      <c r="B73" s="125" t="s">
        <v>17</v>
      </c>
      <c r="C73" s="125"/>
      <c r="D73" s="125"/>
      <c r="E73" s="125"/>
      <c r="F73" s="2">
        <v>1</v>
      </c>
      <c r="G73" s="102">
        <f>E57+E60+E62+E64+E66+E68+E71</f>
        <v>0</v>
      </c>
      <c r="H73" s="103"/>
    </row>
    <row r="74" spans="2:8" x14ac:dyDescent="0.25">
      <c r="B74" s="125" t="s">
        <v>18</v>
      </c>
      <c r="C74" s="125"/>
      <c r="D74" s="125"/>
      <c r="E74" s="125"/>
      <c r="F74" s="2">
        <f>F281</f>
        <v>0</v>
      </c>
      <c r="G74" s="121">
        <f>ROUNDDOWN(G73*F74,2)</f>
        <v>0</v>
      </c>
      <c r="H74" s="103"/>
    </row>
    <row r="75" spans="2:8" x14ac:dyDescent="0.25">
      <c r="B75" s="125" t="s">
        <v>19</v>
      </c>
      <c r="C75" s="125"/>
      <c r="D75" s="125"/>
      <c r="E75" s="125"/>
      <c r="F75" s="2">
        <f>F291</f>
        <v>0</v>
      </c>
      <c r="G75" s="121">
        <f>ROUNDDOWN(G73*F75,2)</f>
        <v>0</v>
      </c>
      <c r="H75" s="103"/>
    </row>
    <row r="76" spans="2:8" x14ac:dyDescent="0.25">
      <c r="B76" s="125" t="s">
        <v>20</v>
      </c>
      <c r="C76" s="125"/>
      <c r="D76" s="125"/>
      <c r="E76" s="125"/>
      <c r="F76" s="2" t="e">
        <f>G76/G73</f>
        <v>#DIV/0!</v>
      </c>
      <c r="G76" s="102">
        <f>G73-G74-G75</f>
        <v>0</v>
      </c>
      <c r="H76" s="103"/>
    </row>
    <row r="77" spans="2:8" x14ac:dyDescent="0.25">
      <c r="B77" s="47"/>
      <c r="C77" s="48"/>
      <c r="D77" s="48"/>
      <c r="E77" s="49"/>
      <c r="F77" s="48"/>
      <c r="G77" s="48"/>
      <c r="H77" s="50"/>
    </row>
    <row r="78" spans="2:8" x14ac:dyDescent="0.25">
      <c r="B78" s="92" t="s">
        <v>0</v>
      </c>
      <c r="C78" s="93"/>
      <c r="D78" s="92" t="s">
        <v>23</v>
      </c>
      <c r="E78" s="94"/>
      <c r="F78" s="94"/>
      <c r="G78" s="94"/>
      <c r="H78" s="95"/>
    </row>
    <row r="79" spans="2:8" x14ac:dyDescent="0.25">
      <c r="B79" s="92" t="s">
        <v>2</v>
      </c>
      <c r="C79" s="93"/>
      <c r="D79" s="126" t="str">
        <f>IF('Rozpočet PP2'!C2="","",'Rozpočet PP2'!C2)</f>
        <v/>
      </c>
      <c r="E79" s="127"/>
      <c r="F79" s="127"/>
      <c r="G79" s="127"/>
      <c r="H79" s="128"/>
    </row>
    <row r="80" spans="2:8" x14ac:dyDescent="0.25">
      <c r="B80" s="99" t="s">
        <v>3</v>
      </c>
      <c r="C80" s="100"/>
      <c r="D80" s="100"/>
      <c r="E80" s="100"/>
      <c r="F80" s="100"/>
      <c r="G80" s="100"/>
      <c r="H80" s="101"/>
    </row>
    <row r="81" spans="2:8" x14ac:dyDescent="0.25">
      <c r="B81" s="109" t="s">
        <v>4</v>
      </c>
      <c r="C81" s="109"/>
      <c r="D81" s="109"/>
      <c r="E81" s="110">
        <f>'Rozpočet PP2'!I3</f>
        <v>0</v>
      </c>
      <c r="F81" s="110"/>
      <c r="G81" s="110"/>
      <c r="H81" s="110"/>
    </row>
    <row r="82" spans="2:8" x14ac:dyDescent="0.25">
      <c r="B82" s="111" t="s">
        <v>5</v>
      </c>
      <c r="C82" s="112"/>
      <c r="D82" s="112"/>
      <c r="E82" s="112"/>
      <c r="F82" s="112"/>
      <c r="G82" s="112"/>
      <c r="H82" s="113"/>
    </row>
    <row r="83" spans="2:8" x14ac:dyDescent="0.25">
      <c r="B83" s="114" t="s">
        <v>6</v>
      </c>
      <c r="C83" s="115"/>
      <c r="D83" s="115"/>
      <c r="E83" s="115"/>
      <c r="F83" s="116"/>
      <c r="G83" s="173">
        <f>'Rozpočet PP2'!E9</f>
        <v>0</v>
      </c>
      <c r="H83" s="174"/>
    </row>
    <row r="84" spans="2:8" x14ac:dyDescent="0.25">
      <c r="B84" s="109" t="s">
        <v>4</v>
      </c>
      <c r="C84" s="109"/>
      <c r="D84" s="109"/>
      <c r="E84" s="110">
        <f>'Rozpočet PP2'!I8</f>
        <v>0</v>
      </c>
      <c r="F84" s="110"/>
      <c r="G84" s="110"/>
      <c r="H84" s="110"/>
    </row>
    <row r="85" spans="2:8" x14ac:dyDescent="0.25">
      <c r="B85" s="111" t="s">
        <v>8</v>
      </c>
      <c r="C85" s="112"/>
      <c r="D85" s="112"/>
      <c r="E85" s="112"/>
      <c r="F85" s="112"/>
      <c r="G85" s="112"/>
      <c r="H85" s="113"/>
    </row>
    <row r="86" spans="2:8" x14ac:dyDescent="0.25">
      <c r="B86" s="109" t="s">
        <v>4</v>
      </c>
      <c r="C86" s="109"/>
      <c r="D86" s="109"/>
      <c r="E86" s="110">
        <f>'Rozpočet PP2'!I17</f>
        <v>0</v>
      </c>
      <c r="F86" s="110"/>
      <c r="G86" s="110"/>
      <c r="H86" s="110"/>
    </row>
    <row r="87" spans="2:8" x14ac:dyDescent="0.25">
      <c r="B87" s="111" t="s">
        <v>9</v>
      </c>
      <c r="C87" s="119"/>
      <c r="D87" s="119"/>
      <c r="E87" s="119"/>
      <c r="F87" s="119"/>
      <c r="G87" s="119"/>
      <c r="H87" s="120"/>
    </row>
    <row r="88" spans="2:8" x14ac:dyDescent="0.25">
      <c r="B88" s="109" t="s">
        <v>4</v>
      </c>
      <c r="C88" s="109"/>
      <c r="D88" s="109"/>
      <c r="E88" s="110">
        <f>'Rozpočet PP2'!I25</f>
        <v>0</v>
      </c>
      <c r="F88" s="110"/>
      <c r="G88" s="110"/>
      <c r="H88" s="110"/>
    </row>
    <row r="89" spans="2:8" x14ac:dyDescent="0.25">
      <c r="B89" s="111" t="s">
        <v>10</v>
      </c>
      <c r="C89" s="119"/>
      <c r="D89" s="119"/>
      <c r="E89" s="119"/>
      <c r="F89" s="119"/>
      <c r="G89" s="119"/>
      <c r="H89" s="120"/>
    </row>
    <row r="90" spans="2:8" x14ac:dyDescent="0.25">
      <c r="B90" s="109" t="s">
        <v>4</v>
      </c>
      <c r="C90" s="109"/>
      <c r="D90" s="109"/>
      <c r="E90" s="110">
        <f>'Rozpočet PP2'!I35</f>
        <v>0</v>
      </c>
      <c r="F90" s="110"/>
      <c r="G90" s="110"/>
      <c r="H90" s="110"/>
    </row>
    <row r="91" spans="2:8" x14ac:dyDescent="0.25">
      <c r="B91" s="111" t="s">
        <v>11</v>
      </c>
      <c r="C91" s="119"/>
      <c r="D91" s="119"/>
      <c r="E91" s="119"/>
      <c r="F91" s="119"/>
      <c r="G91" s="119"/>
      <c r="H91" s="120"/>
    </row>
    <row r="92" spans="2:8" x14ac:dyDescent="0.25">
      <c r="B92" s="109" t="s">
        <v>4</v>
      </c>
      <c r="C92" s="109"/>
      <c r="D92" s="109"/>
      <c r="E92" s="110">
        <f>'Rozpočet PP2'!I46</f>
        <v>0</v>
      </c>
      <c r="F92" s="110"/>
      <c r="G92" s="110"/>
      <c r="H92" s="110"/>
    </row>
    <row r="93" spans="2:8" x14ac:dyDescent="0.25">
      <c r="B93" s="99" t="s">
        <v>12</v>
      </c>
      <c r="C93" s="100"/>
      <c r="D93" s="100"/>
      <c r="E93" s="100"/>
      <c r="F93" s="100"/>
      <c r="G93" s="100"/>
      <c r="H93" s="101"/>
    </row>
    <row r="94" spans="2:8" x14ac:dyDescent="0.25">
      <c r="B94" s="114" t="s">
        <v>13</v>
      </c>
      <c r="C94" s="115"/>
      <c r="D94" s="115"/>
      <c r="E94" s="115"/>
      <c r="F94" s="129"/>
      <c r="G94" s="117" t="s">
        <v>14</v>
      </c>
      <c r="H94" s="118"/>
    </row>
    <row r="95" spans="2:8" x14ac:dyDescent="0.25">
      <c r="B95" s="109" t="s">
        <v>4</v>
      </c>
      <c r="C95" s="109"/>
      <c r="D95" s="109"/>
      <c r="E95" s="110">
        <f>'Rozpočet PP2'!I55</f>
        <v>0</v>
      </c>
      <c r="F95" s="110"/>
      <c r="G95" s="110"/>
      <c r="H95" s="110"/>
    </row>
    <row r="96" spans="2:8" x14ac:dyDescent="0.25">
      <c r="B96" s="47"/>
      <c r="C96" s="48"/>
      <c r="D96" s="48"/>
      <c r="E96" s="49"/>
      <c r="F96" s="39" t="s">
        <v>15</v>
      </c>
      <c r="G96" s="109" t="s">
        <v>16</v>
      </c>
      <c r="H96" s="109"/>
    </row>
    <row r="97" spans="2:8" x14ac:dyDescent="0.25">
      <c r="B97" s="125" t="s">
        <v>17</v>
      </c>
      <c r="C97" s="125"/>
      <c r="D97" s="125"/>
      <c r="E97" s="125"/>
      <c r="F97" s="2">
        <v>1</v>
      </c>
      <c r="G97" s="102">
        <f>E81+E84+E86+E88+E90+E92+E95</f>
        <v>0</v>
      </c>
      <c r="H97" s="103"/>
    </row>
    <row r="98" spans="2:8" x14ac:dyDescent="0.25">
      <c r="B98" s="125" t="s">
        <v>18</v>
      </c>
      <c r="C98" s="125"/>
      <c r="D98" s="125"/>
      <c r="E98" s="125"/>
      <c r="F98" s="2">
        <f>F282</f>
        <v>0</v>
      </c>
      <c r="G98" s="121">
        <f>ROUNDDOWN(G97*F98,2)</f>
        <v>0</v>
      </c>
      <c r="H98" s="103"/>
    </row>
    <row r="99" spans="2:8" x14ac:dyDescent="0.25">
      <c r="B99" s="125" t="s">
        <v>19</v>
      </c>
      <c r="C99" s="125"/>
      <c r="D99" s="125"/>
      <c r="E99" s="125"/>
      <c r="F99" s="2">
        <f>F292</f>
        <v>0</v>
      </c>
      <c r="G99" s="121">
        <f>ROUNDDOWN(G97*F99,2)</f>
        <v>0</v>
      </c>
      <c r="H99" s="103"/>
    </row>
    <row r="100" spans="2:8" x14ac:dyDescent="0.25">
      <c r="B100" s="125" t="s">
        <v>20</v>
      </c>
      <c r="C100" s="125"/>
      <c r="D100" s="125"/>
      <c r="E100" s="125"/>
      <c r="F100" s="2" t="e">
        <f>G100/G97</f>
        <v>#DIV/0!</v>
      </c>
      <c r="G100" s="102">
        <f>G97-G98-G99</f>
        <v>0</v>
      </c>
      <c r="H100" s="103"/>
    </row>
    <row r="101" spans="2:8" x14ac:dyDescent="0.25">
      <c r="B101" s="47"/>
      <c r="C101" s="48"/>
      <c r="D101" s="48"/>
      <c r="E101" s="49"/>
      <c r="F101" s="48"/>
      <c r="G101" s="48"/>
      <c r="H101" s="50"/>
    </row>
    <row r="102" spans="2:8" x14ac:dyDescent="0.25">
      <c r="B102" s="92" t="s">
        <v>0</v>
      </c>
      <c r="C102" s="93"/>
      <c r="D102" s="92" t="s">
        <v>24</v>
      </c>
      <c r="E102" s="94"/>
      <c r="F102" s="94"/>
      <c r="G102" s="94"/>
      <c r="H102" s="95"/>
    </row>
    <row r="103" spans="2:8" x14ac:dyDescent="0.25">
      <c r="B103" s="92" t="s">
        <v>2</v>
      </c>
      <c r="C103" s="93"/>
      <c r="D103" s="126" t="str">
        <f>IF('Rozpočet PP3'!C2="","",'Rozpočet PP3'!C2)</f>
        <v/>
      </c>
      <c r="E103" s="127"/>
      <c r="F103" s="127"/>
      <c r="G103" s="127"/>
      <c r="H103" s="128"/>
    </row>
    <row r="104" spans="2:8" x14ac:dyDescent="0.25">
      <c r="B104" s="99" t="s">
        <v>3</v>
      </c>
      <c r="C104" s="100"/>
      <c r="D104" s="100"/>
      <c r="E104" s="100"/>
      <c r="F104" s="100"/>
      <c r="G104" s="100"/>
      <c r="H104" s="101"/>
    </row>
    <row r="105" spans="2:8" x14ac:dyDescent="0.25">
      <c r="B105" s="109" t="s">
        <v>4</v>
      </c>
      <c r="C105" s="109"/>
      <c r="D105" s="109"/>
      <c r="E105" s="110">
        <f>'Rozpočet PP3'!I3</f>
        <v>0</v>
      </c>
      <c r="F105" s="110"/>
      <c r="G105" s="110"/>
      <c r="H105" s="110"/>
    </row>
    <row r="106" spans="2:8" x14ac:dyDescent="0.25">
      <c r="B106" s="111" t="s">
        <v>5</v>
      </c>
      <c r="C106" s="112"/>
      <c r="D106" s="112"/>
      <c r="E106" s="112"/>
      <c r="F106" s="112"/>
      <c r="G106" s="112"/>
      <c r="H106" s="113"/>
    </row>
    <row r="107" spans="2:8" x14ac:dyDescent="0.25">
      <c r="B107" s="114" t="s">
        <v>6</v>
      </c>
      <c r="C107" s="115"/>
      <c r="D107" s="115"/>
      <c r="E107" s="115"/>
      <c r="F107" s="116"/>
      <c r="G107" s="117" t="s">
        <v>7</v>
      </c>
      <c r="H107" s="118"/>
    </row>
    <row r="108" spans="2:8" x14ac:dyDescent="0.25">
      <c r="B108" s="109" t="s">
        <v>4</v>
      </c>
      <c r="C108" s="109"/>
      <c r="D108" s="109"/>
      <c r="E108" s="110">
        <f>'Rozpočet PP3'!I8</f>
        <v>0</v>
      </c>
      <c r="F108" s="110"/>
      <c r="G108" s="110"/>
      <c r="H108" s="110"/>
    </row>
    <row r="109" spans="2:8" x14ac:dyDescent="0.25">
      <c r="B109" s="111" t="s">
        <v>8</v>
      </c>
      <c r="C109" s="112"/>
      <c r="D109" s="112"/>
      <c r="E109" s="112"/>
      <c r="F109" s="112"/>
      <c r="G109" s="112"/>
      <c r="H109" s="113"/>
    </row>
    <row r="110" spans="2:8" x14ac:dyDescent="0.25">
      <c r="B110" s="109" t="s">
        <v>4</v>
      </c>
      <c r="C110" s="109"/>
      <c r="D110" s="109"/>
      <c r="E110" s="110">
        <f>'Rozpočet PP3'!I17</f>
        <v>0</v>
      </c>
      <c r="F110" s="110"/>
      <c r="G110" s="110"/>
      <c r="H110" s="110"/>
    </row>
    <row r="111" spans="2:8" x14ac:dyDescent="0.25">
      <c r="B111" s="111" t="s">
        <v>9</v>
      </c>
      <c r="C111" s="119"/>
      <c r="D111" s="119"/>
      <c r="E111" s="119"/>
      <c r="F111" s="119"/>
      <c r="G111" s="119"/>
      <c r="H111" s="120"/>
    </row>
    <row r="112" spans="2:8" x14ac:dyDescent="0.25">
      <c r="B112" s="109" t="s">
        <v>4</v>
      </c>
      <c r="C112" s="109"/>
      <c r="D112" s="109"/>
      <c r="E112" s="110">
        <f>'Rozpočet PP3'!I25</f>
        <v>0</v>
      </c>
      <c r="F112" s="110"/>
      <c r="G112" s="110"/>
      <c r="H112" s="110"/>
    </row>
    <row r="113" spans="2:8" x14ac:dyDescent="0.25">
      <c r="B113" s="111" t="s">
        <v>10</v>
      </c>
      <c r="C113" s="119"/>
      <c r="D113" s="119"/>
      <c r="E113" s="119"/>
      <c r="F113" s="119"/>
      <c r="G113" s="119"/>
      <c r="H113" s="120"/>
    </row>
    <row r="114" spans="2:8" x14ac:dyDescent="0.25">
      <c r="B114" s="109" t="s">
        <v>4</v>
      </c>
      <c r="C114" s="109"/>
      <c r="D114" s="109"/>
      <c r="E114" s="110">
        <f>'Rozpočet PP3'!I35</f>
        <v>0</v>
      </c>
      <c r="F114" s="110"/>
      <c r="G114" s="110"/>
      <c r="H114" s="110"/>
    </row>
    <row r="115" spans="2:8" x14ac:dyDescent="0.25">
      <c r="B115" s="111" t="s">
        <v>11</v>
      </c>
      <c r="C115" s="119"/>
      <c r="D115" s="119"/>
      <c r="E115" s="119"/>
      <c r="F115" s="119"/>
      <c r="G115" s="119"/>
      <c r="H115" s="120"/>
    </row>
    <row r="116" spans="2:8" x14ac:dyDescent="0.25">
      <c r="B116" s="109" t="s">
        <v>4</v>
      </c>
      <c r="C116" s="109"/>
      <c r="D116" s="109"/>
      <c r="E116" s="110">
        <f>'Rozpočet PP3'!I46</f>
        <v>0</v>
      </c>
      <c r="F116" s="110"/>
      <c r="G116" s="110"/>
      <c r="H116" s="110"/>
    </row>
    <row r="117" spans="2:8" x14ac:dyDescent="0.25">
      <c r="B117" s="99" t="s">
        <v>12</v>
      </c>
      <c r="C117" s="100"/>
      <c r="D117" s="100"/>
      <c r="E117" s="100"/>
      <c r="F117" s="100"/>
      <c r="G117" s="100"/>
      <c r="H117" s="101"/>
    </row>
    <row r="118" spans="2:8" x14ac:dyDescent="0.25">
      <c r="B118" s="114" t="s">
        <v>13</v>
      </c>
      <c r="C118" s="115"/>
      <c r="D118" s="115"/>
      <c r="E118" s="115"/>
      <c r="F118" s="129"/>
      <c r="G118" s="117" t="s">
        <v>14</v>
      </c>
      <c r="H118" s="118"/>
    </row>
    <row r="119" spans="2:8" x14ac:dyDescent="0.25">
      <c r="B119" s="109" t="s">
        <v>4</v>
      </c>
      <c r="C119" s="109"/>
      <c r="D119" s="109"/>
      <c r="E119" s="110">
        <f>'Rozpočet PP3'!I55</f>
        <v>0</v>
      </c>
      <c r="F119" s="110"/>
      <c r="G119" s="110"/>
      <c r="H119" s="110"/>
    </row>
    <row r="120" spans="2:8" x14ac:dyDescent="0.25">
      <c r="B120" s="47"/>
      <c r="C120" s="48"/>
      <c r="D120" s="48"/>
      <c r="E120" s="49"/>
      <c r="F120" s="39" t="s">
        <v>15</v>
      </c>
      <c r="G120" s="109" t="s">
        <v>16</v>
      </c>
      <c r="H120" s="109"/>
    </row>
    <row r="121" spans="2:8" x14ac:dyDescent="0.25">
      <c r="B121" s="125" t="s">
        <v>17</v>
      </c>
      <c r="C121" s="125"/>
      <c r="D121" s="125"/>
      <c r="E121" s="125"/>
      <c r="F121" s="2">
        <v>1</v>
      </c>
      <c r="G121" s="102">
        <f>E105+E108+E110+E112+E114+E116+E119</f>
        <v>0</v>
      </c>
      <c r="H121" s="103"/>
    </row>
    <row r="122" spans="2:8" x14ac:dyDescent="0.25">
      <c r="B122" s="125" t="s">
        <v>18</v>
      </c>
      <c r="C122" s="125"/>
      <c r="D122" s="125"/>
      <c r="E122" s="125"/>
      <c r="F122" s="2">
        <f>F283</f>
        <v>0</v>
      </c>
      <c r="G122" s="121">
        <f>ROUNDDOWN(G121*F122,2)</f>
        <v>0</v>
      </c>
      <c r="H122" s="103"/>
    </row>
    <row r="123" spans="2:8" x14ac:dyDescent="0.25">
      <c r="B123" s="125" t="s">
        <v>19</v>
      </c>
      <c r="C123" s="125"/>
      <c r="D123" s="125"/>
      <c r="E123" s="125"/>
      <c r="F123" s="2">
        <f>F293</f>
        <v>0</v>
      </c>
      <c r="G123" s="121">
        <f>ROUNDDOWN(G121*F123,2)</f>
        <v>0</v>
      </c>
      <c r="H123" s="103"/>
    </row>
    <row r="124" spans="2:8" x14ac:dyDescent="0.25">
      <c r="B124" s="125" t="s">
        <v>20</v>
      </c>
      <c r="C124" s="125"/>
      <c r="D124" s="125"/>
      <c r="E124" s="125"/>
      <c r="F124" s="2" t="e">
        <f>G124/G121</f>
        <v>#DIV/0!</v>
      </c>
      <c r="G124" s="102">
        <f>G121-G122-G123</f>
        <v>0</v>
      </c>
      <c r="H124" s="103"/>
    </row>
    <row r="125" spans="2:8" x14ac:dyDescent="0.25">
      <c r="B125" s="47"/>
      <c r="C125" s="48"/>
      <c r="D125" s="48"/>
      <c r="E125" s="49"/>
      <c r="F125" s="48"/>
      <c r="G125" s="48"/>
      <c r="H125" s="50"/>
    </row>
    <row r="126" spans="2:8" x14ac:dyDescent="0.25">
      <c r="B126" s="92" t="s">
        <v>0</v>
      </c>
      <c r="C126" s="93"/>
      <c r="D126" s="92" t="s">
        <v>25</v>
      </c>
      <c r="E126" s="94"/>
      <c r="F126" s="94"/>
      <c r="G126" s="94"/>
      <c r="H126" s="95"/>
    </row>
    <row r="127" spans="2:8" x14ac:dyDescent="0.25">
      <c r="B127" s="92" t="s">
        <v>2</v>
      </c>
      <c r="C127" s="93"/>
      <c r="D127" s="126" t="str">
        <f>IF('Rozpočet PP4'!C2="","",'Rozpočet PP4'!C2)</f>
        <v/>
      </c>
      <c r="E127" s="127"/>
      <c r="F127" s="127"/>
      <c r="G127" s="127"/>
      <c r="H127" s="128"/>
    </row>
    <row r="128" spans="2:8" x14ac:dyDescent="0.25">
      <c r="B128" s="99" t="s">
        <v>3</v>
      </c>
      <c r="C128" s="100"/>
      <c r="D128" s="100"/>
      <c r="E128" s="100"/>
      <c r="F128" s="100"/>
      <c r="G128" s="100"/>
      <c r="H128" s="101"/>
    </row>
    <row r="129" spans="2:8" x14ac:dyDescent="0.25">
      <c r="B129" s="109" t="s">
        <v>4</v>
      </c>
      <c r="C129" s="109"/>
      <c r="D129" s="109"/>
      <c r="E129" s="110">
        <f>'Rozpočet PP4'!I3</f>
        <v>0</v>
      </c>
      <c r="F129" s="110"/>
      <c r="G129" s="110"/>
      <c r="H129" s="110"/>
    </row>
    <row r="130" spans="2:8" x14ac:dyDescent="0.25">
      <c r="B130" s="111" t="s">
        <v>5</v>
      </c>
      <c r="C130" s="112"/>
      <c r="D130" s="112"/>
      <c r="E130" s="112"/>
      <c r="F130" s="112"/>
      <c r="G130" s="112"/>
      <c r="H130" s="113"/>
    </row>
    <row r="131" spans="2:8" x14ac:dyDescent="0.25">
      <c r="B131" s="114" t="s">
        <v>6</v>
      </c>
      <c r="C131" s="115"/>
      <c r="D131" s="115"/>
      <c r="E131" s="115"/>
      <c r="F131" s="116"/>
      <c r="G131" s="117" t="s">
        <v>7</v>
      </c>
      <c r="H131" s="118"/>
    </row>
    <row r="132" spans="2:8" x14ac:dyDescent="0.25">
      <c r="B132" s="109" t="s">
        <v>4</v>
      </c>
      <c r="C132" s="109"/>
      <c r="D132" s="109"/>
      <c r="E132" s="110">
        <f>'Rozpočet PP4'!I8</f>
        <v>0</v>
      </c>
      <c r="F132" s="110"/>
      <c r="G132" s="110"/>
      <c r="H132" s="110"/>
    </row>
    <row r="133" spans="2:8" x14ac:dyDescent="0.25">
      <c r="B133" s="111" t="s">
        <v>8</v>
      </c>
      <c r="C133" s="112"/>
      <c r="D133" s="112"/>
      <c r="E133" s="112"/>
      <c r="F133" s="112"/>
      <c r="G133" s="112"/>
      <c r="H133" s="113"/>
    </row>
    <row r="134" spans="2:8" x14ac:dyDescent="0.25">
      <c r="B134" s="109" t="s">
        <v>4</v>
      </c>
      <c r="C134" s="109"/>
      <c r="D134" s="109"/>
      <c r="E134" s="110">
        <f>'Rozpočet PP4'!I17</f>
        <v>0</v>
      </c>
      <c r="F134" s="110"/>
      <c r="G134" s="110"/>
      <c r="H134" s="110"/>
    </row>
    <row r="135" spans="2:8" x14ac:dyDescent="0.25">
      <c r="B135" s="111" t="s">
        <v>9</v>
      </c>
      <c r="C135" s="119"/>
      <c r="D135" s="119"/>
      <c r="E135" s="119"/>
      <c r="F135" s="119"/>
      <c r="G135" s="119"/>
      <c r="H135" s="120"/>
    </row>
    <row r="136" spans="2:8" x14ac:dyDescent="0.25">
      <c r="B136" s="109" t="s">
        <v>4</v>
      </c>
      <c r="C136" s="109"/>
      <c r="D136" s="109"/>
      <c r="E136" s="110">
        <f>'Rozpočet PP4'!I25</f>
        <v>0</v>
      </c>
      <c r="F136" s="110"/>
      <c r="G136" s="110"/>
      <c r="H136" s="110"/>
    </row>
    <row r="137" spans="2:8" x14ac:dyDescent="0.25">
      <c r="B137" s="111" t="s">
        <v>10</v>
      </c>
      <c r="C137" s="119"/>
      <c r="D137" s="119"/>
      <c r="E137" s="119"/>
      <c r="F137" s="119"/>
      <c r="G137" s="119"/>
      <c r="H137" s="120"/>
    </row>
    <row r="138" spans="2:8" x14ac:dyDescent="0.25">
      <c r="B138" s="109" t="s">
        <v>4</v>
      </c>
      <c r="C138" s="109"/>
      <c r="D138" s="109"/>
      <c r="E138" s="110">
        <f>'Rozpočet PP4'!I35</f>
        <v>0</v>
      </c>
      <c r="F138" s="110"/>
      <c r="G138" s="110"/>
      <c r="H138" s="110"/>
    </row>
    <row r="139" spans="2:8" x14ac:dyDescent="0.25">
      <c r="B139" s="111" t="s">
        <v>11</v>
      </c>
      <c r="C139" s="119"/>
      <c r="D139" s="119"/>
      <c r="E139" s="119"/>
      <c r="F139" s="119"/>
      <c r="G139" s="119"/>
      <c r="H139" s="120"/>
    </row>
    <row r="140" spans="2:8" x14ac:dyDescent="0.25">
      <c r="B140" s="109" t="s">
        <v>4</v>
      </c>
      <c r="C140" s="109"/>
      <c r="D140" s="109"/>
      <c r="E140" s="110">
        <f>'Rozpočet PP4'!I46</f>
        <v>0</v>
      </c>
      <c r="F140" s="110"/>
      <c r="G140" s="110"/>
      <c r="H140" s="110"/>
    </row>
    <row r="141" spans="2:8" x14ac:dyDescent="0.25">
      <c r="B141" s="99" t="s">
        <v>12</v>
      </c>
      <c r="C141" s="100"/>
      <c r="D141" s="100"/>
      <c r="E141" s="100"/>
      <c r="F141" s="100"/>
      <c r="G141" s="100"/>
      <c r="H141" s="101"/>
    </row>
    <row r="142" spans="2:8" x14ac:dyDescent="0.25">
      <c r="B142" s="114" t="s">
        <v>13</v>
      </c>
      <c r="C142" s="115"/>
      <c r="D142" s="115"/>
      <c r="E142" s="115"/>
      <c r="F142" s="129"/>
      <c r="G142" s="117" t="s">
        <v>14</v>
      </c>
      <c r="H142" s="118"/>
    </row>
    <row r="143" spans="2:8" x14ac:dyDescent="0.25">
      <c r="B143" s="109" t="s">
        <v>4</v>
      </c>
      <c r="C143" s="109"/>
      <c r="D143" s="109"/>
      <c r="E143" s="110">
        <f>'Rozpočet PP4'!I55</f>
        <v>0</v>
      </c>
      <c r="F143" s="110"/>
      <c r="G143" s="110"/>
      <c r="H143" s="110"/>
    </row>
    <row r="144" spans="2:8" x14ac:dyDescent="0.25">
      <c r="B144" s="47"/>
      <c r="C144" s="48"/>
      <c r="D144" s="48"/>
      <c r="E144" s="49"/>
      <c r="F144" s="39" t="s">
        <v>15</v>
      </c>
      <c r="G144" s="109" t="s">
        <v>16</v>
      </c>
      <c r="H144" s="109"/>
    </row>
    <row r="145" spans="2:8" x14ac:dyDescent="0.25">
      <c r="B145" s="125" t="s">
        <v>17</v>
      </c>
      <c r="C145" s="125"/>
      <c r="D145" s="125"/>
      <c r="E145" s="125"/>
      <c r="F145" s="2">
        <v>1</v>
      </c>
      <c r="G145" s="102">
        <f>E129+E132+E134+E136+E138+E140+E143</f>
        <v>0</v>
      </c>
      <c r="H145" s="103"/>
    </row>
    <row r="146" spans="2:8" x14ac:dyDescent="0.25">
      <c r="B146" s="125" t="s">
        <v>18</v>
      </c>
      <c r="C146" s="125"/>
      <c r="D146" s="125"/>
      <c r="E146" s="125"/>
      <c r="F146" s="2">
        <f>F284</f>
        <v>0</v>
      </c>
      <c r="G146" s="121">
        <f>ROUNDDOWN(G145*F146,2)</f>
        <v>0</v>
      </c>
      <c r="H146" s="103"/>
    </row>
    <row r="147" spans="2:8" x14ac:dyDescent="0.25">
      <c r="B147" s="125" t="s">
        <v>19</v>
      </c>
      <c r="C147" s="125"/>
      <c r="D147" s="125"/>
      <c r="E147" s="125"/>
      <c r="F147" s="2">
        <f>F294</f>
        <v>0</v>
      </c>
      <c r="G147" s="121">
        <f>ROUNDDOWN(G145*F147,2)</f>
        <v>0</v>
      </c>
      <c r="H147" s="103"/>
    </row>
    <row r="148" spans="2:8" x14ac:dyDescent="0.25">
      <c r="B148" s="125" t="s">
        <v>20</v>
      </c>
      <c r="C148" s="125"/>
      <c r="D148" s="125"/>
      <c r="E148" s="125"/>
      <c r="F148" s="2" t="e">
        <f>G148/G145</f>
        <v>#DIV/0!</v>
      </c>
      <c r="G148" s="102">
        <f>G145-G146-G147</f>
        <v>0</v>
      </c>
      <c r="H148" s="103"/>
    </row>
    <row r="149" spans="2:8" x14ac:dyDescent="0.25">
      <c r="B149" s="47"/>
      <c r="C149" s="48"/>
      <c r="D149" s="48"/>
      <c r="E149" s="49"/>
      <c r="F149" s="48"/>
      <c r="G149" s="48"/>
      <c r="H149" s="50"/>
    </row>
    <row r="150" spans="2:8" x14ac:dyDescent="0.25">
      <c r="B150" s="92" t="s">
        <v>0</v>
      </c>
      <c r="C150" s="93"/>
      <c r="D150" s="92" t="s">
        <v>26</v>
      </c>
      <c r="E150" s="94"/>
      <c r="F150" s="94"/>
      <c r="G150" s="94"/>
      <c r="H150" s="95"/>
    </row>
    <row r="151" spans="2:8" x14ac:dyDescent="0.25">
      <c r="B151" s="92" t="s">
        <v>2</v>
      </c>
      <c r="C151" s="93"/>
      <c r="D151" s="126" t="str">
        <f>IF('Rozpočet PP5'!C2="","",'Rozpočet PP5'!C2)</f>
        <v/>
      </c>
      <c r="E151" s="127"/>
      <c r="F151" s="127"/>
      <c r="G151" s="127"/>
      <c r="H151" s="128"/>
    </row>
    <row r="152" spans="2:8" x14ac:dyDescent="0.25">
      <c r="B152" s="99" t="s">
        <v>3</v>
      </c>
      <c r="C152" s="100"/>
      <c r="D152" s="100"/>
      <c r="E152" s="100"/>
      <c r="F152" s="100"/>
      <c r="G152" s="100"/>
      <c r="H152" s="101"/>
    </row>
    <row r="153" spans="2:8" x14ac:dyDescent="0.25">
      <c r="B153" s="109" t="s">
        <v>4</v>
      </c>
      <c r="C153" s="109"/>
      <c r="D153" s="109"/>
      <c r="E153" s="110">
        <f>'Rozpočet PP5'!I3</f>
        <v>0</v>
      </c>
      <c r="F153" s="110"/>
      <c r="G153" s="110"/>
      <c r="H153" s="110"/>
    </row>
    <row r="154" spans="2:8" x14ac:dyDescent="0.25">
      <c r="B154" s="111" t="s">
        <v>5</v>
      </c>
      <c r="C154" s="112"/>
      <c r="D154" s="112"/>
      <c r="E154" s="112"/>
      <c r="F154" s="112"/>
      <c r="G154" s="112"/>
      <c r="H154" s="113"/>
    </row>
    <row r="155" spans="2:8" x14ac:dyDescent="0.25">
      <c r="B155" s="114" t="s">
        <v>6</v>
      </c>
      <c r="C155" s="115"/>
      <c r="D155" s="115"/>
      <c r="E155" s="115"/>
      <c r="F155" s="116"/>
      <c r="G155" s="117">
        <f>'Rozpočet PP5'!E9</f>
        <v>0</v>
      </c>
      <c r="H155" s="118"/>
    </row>
    <row r="156" spans="2:8" x14ac:dyDescent="0.25">
      <c r="B156" s="109" t="s">
        <v>4</v>
      </c>
      <c r="C156" s="109"/>
      <c r="D156" s="109"/>
      <c r="E156" s="110">
        <f>'Rozpočet PP5'!I8</f>
        <v>0</v>
      </c>
      <c r="F156" s="110"/>
      <c r="G156" s="110"/>
      <c r="H156" s="110"/>
    </row>
    <row r="157" spans="2:8" x14ac:dyDescent="0.25">
      <c r="B157" s="111" t="s">
        <v>8</v>
      </c>
      <c r="C157" s="112"/>
      <c r="D157" s="112"/>
      <c r="E157" s="112"/>
      <c r="F157" s="112"/>
      <c r="G157" s="112"/>
      <c r="H157" s="113"/>
    </row>
    <row r="158" spans="2:8" x14ac:dyDescent="0.25">
      <c r="B158" s="109" t="s">
        <v>4</v>
      </c>
      <c r="C158" s="109"/>
      <c r="D158" s="109"/>
      <c r="E158" s="110">
        <f>'Rozpočet PP5'!I17</f>
        <v>0</v>
      </c>
      <c r="F158" s="110"/>
      <c r="G158" s="110"/>
      <c r="H158" s="110"/>
    </row>
    <row r="159" spans="2:8" x14ac:dyDescent="0.25">
      <c r="B159" s="111" t="s">
        <v>9</v>
      </c>
      <c r="C159" s="119"/>
      <c r="D159" s="119"/>
      <c r="E159" s="119"/>
      <c r="F159" s="119"/>
      <c r="G159" s="119"/>
      <c r="H159" s="120"/>
    </row>
    <row r="160" spans="2:8" x14ac:dyDescent="0.25">
      <c r="B160" s="109" t="s">
        <v>4</v>
      </c>
      <c r="C160" s="109"/>
      <c r="D160" s="109"/>
      <c r="E160" s="110">
        <f>'Rozpočet PP5'!I25</f>
        <v>0</v>
      </c>
      <c r="F160" s="110"/>
      <c r="G160" s="110"/>
      <c r="H160" s="110"/>
    </row>
    <row r="161" spans="2:8" x14ac:dyDescent="0.25">
      <c r="B161" s="111" t="s">
        <v>10</v>
      </c>
      <c r="C161" s="119"/>
      <c r="D161" s="119"/>
      <c r="E161" s="119"/>
      <c r="F161" s="119"/>
      <c r="G161" s="119"/>
      <c r="H161" s="120"/>
    </row>
    <row r="162" spans="2:8" x14ac:dyDescent="0.25">
      <c r="B162" s="109" t="s">
        <v>4</v>
      </c>
      <c r="C162" s="109"/>
      <c r="D162" s="109"/>
      <c r="E162" s="110">
        <f>'Rozpočet PP5'!I35</f>
        <v>0</v>
      </c>
      <c r="F162" s="110"/>
      <c r="G162" s="110"/>
      <c r="H162" s="110"/>
    </row>
    <row r="163" spans="2:8" x14ac:dyDescent="0.25">
      <c r="B163" s="111" t="s">
        <v>11</v>
      </c>
      <c r="C163" s="119"/>
      <c r="D163" s="119"/>
      <c r="E163" s="119"/>
      <c r="F163" s="119"/>
      <c r="G163" s="119"/>
      <c r="H163" s="120"/>
    </row>
    <row r="164" spans="2:8" x14ac:dyDescent="0.25">
      <c r="B164" s="109" t="s">
        <v>4</v>
      </c>
      <c r="C164" s="109"/>
      <c r="D164" s="109"/>
      <c r="E164" s="110">
        <f>'Rozpočet PP5'!I46</f>
        <v>0</v>
      </c>
      <c r="F164" s="110"/>
      <c r="G164" s="110"/>
      <c r="H164" s="110"/>
    </row>
    <row r="165" spans="2:8" x14ac:dyDescent="0.25">
      <c r="B165" s="99" t="s">
        <v>12</v>
      </c>
      <c r="C165" s="100"/>
      <c r="D165" s="100"/>
      <c r="E165" s="100"/>
      <c r="F165" s="100"/>
      <c r="G165" s="100"/>
      <c r="H165" s="101"/>
    </row>
    <row r="166" spans="2:8" x14ac:dyDescent="0.25">
      <c r="B166" s="114" t="s">
        <v>13</v>
      </c>
      <c r="C166" s="115"/>
      <c r="D166" s="115"/>
      <c r="E166" s="115"/>
      <c r="F166" s="129"/>
      <c r="G166" s="117" t="s">
        <v>14</v>
      </c>
      <c r="H166" s="118"/>
    </row>
    <row r="167" spans="2:8" x14ac:dyDescent="0.25">
      <c r="B167" s="109" t="s">
        <v>4</v>
      </c>
      <c r="C167" s="109"/>
      <c r="D167" s="109"/>
      <c r="E167" s="110">
        <f>'Rozpočet PP5'!I55</f>
        <v>0</v>
      </c>
      <c r="F167" s="110"/>
      <c r="G167" s="110"/>
      <c r="H167" s="110"/>
    </row>
    <row r="168" spans="2:8" x14ac:dyDescent="0.25">
      <c r="B168" s="47"/>
      <c r="C168" s="48"/>
      <c r="D168" s="48"/>
      <c r="E168" s="49"/>
      <c r="F168" s="39" t="s">
        <v>15</v>
      </c>
      <c r="G168" s="109" t="s">
        <v>16</v>
      </c>
      <c r="H168" s="109"/>
    </row>
    <row r="169" spans="2:8" x14ac:dyDescent="0.25">
      <c r="B169" s="125" t="s">
        <v>17</v>
      </c>
      <c r="C169" s="125"/>
      <c r="D169" s="125"/>
      <c r="E169" s="125"/>
      <c r="F169" s="2">
        <v>1</v>
      </c>
      <c r="G169" s="102">
        <f>E153+E156+E158+E160+E162+E164+E167</f>
        <v>0</v>
      </c>
      <c r="H169" s="103"/>
    </row>
    <row r="170" spans="2:8" x14ac:dyDescent="0.25">
      <c r="B170" s="125" t="s">
        <v>18</v>
      </c>
      <c r="C170" s="125"/>
      <c r="D170" s="125"/>
      <c r="E170" s="125"/>
      <c r="F170" s="2">
        <f>F285</f>
        <v>0</v>
      </c>
      <c r="G170" s="121">
        <f>ROUNDDOWN(G169*F170,2)</f>
        <v>0</v>
      </c>
      <c r="H170" s="103"/>
    </row>
    <row r="171" spans="2:8" x14ac:dyDescent="0.25">
      <c r="B171" s="125" t="s">
        <v>19</v>
      </c>
      <c r="C171" s="125"/>
      <c r="D171" s="125"/>
      <c r="E171" s="125"/>
      <c r="F171" s="2">
        <f>F295</f>
        <v>0</v>
      </c>
      <c r="G171" s="121">
        <f>ROUNDDOWN(G169*F171,2)</f>
        <v>0</v>
      </c>
      <c r="H171" s="103"/>
    </row>
    <row r="172" spans="2:8" x14ac:dyDescent="0.25">
      <c r="B172" s="125" t="s">
        <v>20</v>
      </c>
      <c r="C172" s="125"/>
      <c r="D172" s="125"/>
      <c r="E172" s="125"/>
      <c r="F172" s="2" t="e">
        <f>G172/G169</f>
        <v>#DIV/0!</v>
      </c>
      <c r="G172" s="102">
        <f>G169-G170-G171</f>
        <v>0</v>
      </c>
      <c r="H172" s="103"/>
    </row>
    <row r="173" spans="2:8" x14ac:dyDescent="0.25">
      <c r="B173" s="47"/>
      <c r="C173" s="48"/>
      <c r="D173" s="48"/>
      <c r="E173" s="49"/>
      <c r="F173" s="48"/>
      <c r="G173" s="48"/>
      <c r="H173" s="50"/>
    </row>
    <row r="174" spans="2:8" x14ac:dyDescent="0.25">
      <c r="B174" s="92" t="s">
        <v>0</v>
      </c>
      <c r="C174" s="93"/>
      <c r="D174" s="92" t="s">
        <v>27</v>
      </c>
      <c r="E174" s="94"/>
      <c r="F174" s="94"/>
      <c r="G174" s="94"/>
      <c r="H174" s="95"/>
    </row>
    <row r="175" spans="2:8" x14ac:dyDescent="0.25">
      <c r="B175" s="92" t="s">
        <v>2</v>
      </c>
      <c r="C175" s="93"/>
      <c r="D175" s="126" t="str">
        <f>IF('Rozpočet PP6'!C2="","",'Rozpočet PP6'!C2)</f>
        <v/>
      </c>
      <c r="E175" s="127"/>
      <c r="F175" s="127"/>
      <c r="G175" s="127"/>
      <c r="H175" s="128"/>
    </row>
    <row r="176" spans="2:8" x14ac:dyDescent="0.25">
      <c r="B176" s="99" t="s">
        <v>3</v>
      </c>
      <c r="C176" s="100"/>
      <c r="D176" s="100"/>
      <c r="E176" s="100"/>
      <c r="F176" s="100"/>
      <c r="G176" s="100"/>
      <c r="H176" s="101"/>
    </row>
    <row r="177" spans="2:8" x14ac:dyDescent="0.25">
      <c r="B177" s="109" t="s">
        <v>4</v>
      </c>
      <c r="C177" s="109"/>
      <c r="D177" s="109"/>
      <c r="E177" s="110">
        <f>'Rozpočet PP6'!I3</f>
        <v>0</v>
      </c>
      <c r="F177" s="110"/>
      <c r="G177" s="110"/>
      <c r="H177" s="110"/>
    </row>
    <row r="178" spans="2:8" x14ac:dyDescent="0.25">
      <c r="B178" s="111" t="s">
        <v>5</v>
      </c>
      <c r="C178" s="112"/>
      <c r="D178" s="112"/>
      <c r="E178" s="112"/>
      <c r="F178" s="112"/>
      <c r="G178" s="112"/>
      <c r="H178" s="113"/>
    </row>
    <row r="179" spans="2:8" x14ac:dyDescent="0.25">
      <c r="B179" s="114" t="s">
        <v>6</v>
      </c>
      <c r="C179" s="115"/>
      <c r="D179" s="115"/>
      <c r="E179" s="115"/>
      <c r="F179" s="116"/>
      <c r="G179" s="117">
        <f>'Rozpočet PP6'!E9</f>
        <v>0</v>
      </c>
      <c r="H179" s="118"/>
    </row>
    <row r="180" spans="2:8" x14ac:dyDescent="0.25">
      <c r="B180" s="109" t="s">
        <v>4</v>
      </c>
      <c r="C180" s="109"/>
      <c r="D180" s="109"/>
      <c r="E180" s="110">
        <f>'Rozpočet PP6'!I8</f>
        <v>0</v>
      </c>
      <c r="F180" s="110"/>
      <c r="G180" s="110"/>
      <c r="H180" s="110"/>
    </row>
    <row r="181" spans="2:8" x14ac:dyDescent="0.25">
      <c r="B181" s="111" t="s">
        <v>8</v>
      </c>
      <c r="C181" s="112"/>
      <c r="D181" s="112"/>
      <c r="E181" s="112"/>
      <c r="F181" s="112"/>
      <c r="G181" s="112"/>
      <c r="H181" s="113"/>
    </row>
    <row r="182" spans="2:8" x14ac:dyDescent="0.25">
      <c r="B182" s="109" t="s">
        <v>4</v>
      </c>
      <c r="C182" s="109"/>
      <c r="D182" s="109"/>
      <c r="E182" s="110">
        <f>'Rozpočet PP6'!I17</f>
        <v>0</v>
      </c>
      <c r="F182" s="110"/>
      <c r="G182" s="110"/>
      <c r="H182" s="110"/>
    </row>
    <row r="183" spans="2:8" x14ac:dyDescent="0.25">
      <c r="B183" s="111" t="s">
        <v>9</v>
      </c>
      <c r="C183" s="119"/>
      <c r="D183" s="119"/>
      <c r="E183" s="119"/>
      <c r="F183" s="119"/>
      <c r="G183" s="119"/>
      <c r="H183" s="120"/>
    </row>
    <row r="184" spans="2:8" x14ac:dyDescent="0.25">
      <c r="B184" s="109" t="s">
        <v>4</v>
      </c>
      <c r="C184" s="109"/>
      <c r="D184" s="109"/>
      <c r="E184" s="110">
        <f>'Rozpočet PP6'!I25</f>
        <v>0</v>
      </c>
      <c r="F184" s="110"/>
      <c r="G184" s="110"/>
      <c r="H184" s="110"/>
    </row>
    <row r="185" spans="2:8" x14ac:dyDescent="0.25">
      <c r="B185" s="111" t="s">
        <v>10</v>
      </c>
      <c r="C185" s="119"/>
      <c r="D185" s="119"/>
      <c r="E185" s="119"/>
      <c r="F185" s="119"/>
      <c r="G185" s="119"/>
      <c r="H185" s="120"/>
    </row>
    <row r="186" spans="2:8" x14ac:dyDescent="0.25">
      <c r="B186" s="109" t="s">
        <v>4</v>
      </c>
      <c r="C186" s="109"/>
      <c r="D186" s="109"/>
      <c r="E186" s="110">
        <f>'Rozpočet PP6'!I35</f>
        <v>0</v>
      </c>
      <c r="F186" s="110"/>
      <c r="G186" s="110"/>
      <c r="H186" s="110"/>
    </row>
    <row r="187" spans="2:8" x14ac:dyDescent="0.25">
      <c r="B187" s="111" t="s">
        <v>11</v>
      </c>
      <c r="C187" s="119"/>
      <c r="D187" s="119"/>
      <c r="E187" s="119"/>
      <c r="F187" s="119"/>
      <c r="G187" s="119"/>
      <c r="H187" s="120"/>
    </row>
    <row r="188" spans="2:8" x14ac:dyDescent="0.25">
      <c r="B188" s="109" t="s">
        <v>4</v>
      </c>
      <c r="C188" s="109"/>
      <c r="D188" s="109"/>
      <c r="E188" s="110">
        <f>'Rozpočet PP6'!I46</f>
        <v>0</v>
      </c>
      <c r="F188" s="110"/>
      <c r="G188" s="110"/>
      <c r="H188" s="110"/>
    </row>
    <row r="189" spans="2:8" x14ac:dyDescent="0.25">
      <c r="B189" s="99" t="s">
        <v>12</v>
      </c>
      <c r="C189" s="100"/>
      <c r="D189" s="100"/>
      <c r="E189" s="100"/>
      <c r="F189" s="100"/>
      <c r="G189" s="100"/>
      <c r="H189" s="101"/>
    </row>
    <row r="190" spans="2:8" x14ac:dyDescent="0.25">
      <c r="B190" s="114" t="s">
        <v>13</v>
      </c>
      <c r="C190" s="115"/>
      <c r="D190" s="115"/>
      <c r="E190" s="115"/>
      <c r="F190" s="129"/>
      <c r="G190" s="117" t="s">
        <v>14</v>
      </c>
      <c r="H190" s="118"/>
    </row>
    <row r="191" spans="2:8" x14ac:dyDescent="0.25">
      <c r="B191" s="109" t="s">
        <v>4</v>
      </c>
      <c r="C191" s="109"/>
      <c r="D191" s="109"/>
      <c r="E191" s="110">
        <f>'Rozpočet PP6'!I55</f>
        <v>0</v>
      </c>
      <c r="F191" s="110"/>
      <c r="G191" s="110"/>
      <c r="H191" s="110"/>
    </row>
    <row r="192" spans="2:8" x14ac:dyDescent="0.25">
      <c r="B192" s="47"/>
      <c r="C192" s="48"/>
      <c r="D192" s="48"/>
      <c r="E192" s="49"/>
      <c r="F192" s="39" t="s">
        <v>15</v>
      </c>
      <c r="G192" s="109" t="s">
        <v>16</v>
      </c>
      <c r="H192" s="109"/>
    </row>
    <row r="193" spans="2:8" x14ac:dyDescent="0.25">
      <c r="B193" s="125" t="s">
        <v>17</v>
      </c>
      <c r="C193" s="125"/>
      <c r="D193" s="125"/>
      <c r="E193" s="125"/>
      <c r="F193" s="2">
        <v>1</v>
      </c>
      <c r="G193" s="102">
        <f>E177+E180+E182+E184+E186+E188+E191</f>
        <v>0</v>
      </c>
      <c r="H193" s="103"/>
    </row>
    <row r="194" spans="2:8" x14ac:dyDescent="0.25">
      <c r="B194" s="125" t="s">
        <v>18</v>
      </c>
      <c r="C194" s="125"/>
      <c r="D194" s="125"/>
      <c r="E194" s="125"/>
      <c r="F194" s="2">
        <f>F286</f>
        <v>0</v>
      </c>
      <c r="G194" s="121">
        <f>ROUNDDOWN(G193*F194,2)</f>
        <v>0</v>
      </c>
      <c r="H194" s="103"/>
    </row>
    <row r="195" spans="2:8" x14ac:dyDescent="0.25">
      <c r="B195" s="125" t="s">
        <v>19</v>
      </c>
      <c r="C195" s="125"/>
      <c r="D195" s="125"/>
      <c r="E195" s="125"/>
      <c r="F195" s="2">
        <f>F296</f>
        <v>0</v>
      </c>
      <c r="G195" s="121">
        <f>ROUNDDOWN(G193*F195,2)</f>
        <v>0</v>
      </c>
      <c r="H195" s="103"/>
    </row>
    <row r="196" spans="2:8" x14ac:dyDescent="0.25">
      <c r="B196" s="125" t="s">
        <v>20</v>
      </c>
      <c r="C196" s="125"/>
      <c r="D196" s="125"/>
      <c r="E196" s="125"/>
      <c r="F196" s="2" t="e">
        <f>G196/G193</f>
        <v>#DIV/0!</v>
      </c>
      <c r="G196" s="102">
        <f>G193-G194-G195</f>
        <v>0</v>
      </c>
      <c r="H196" s="103"/>
    </row>
    <row r="197" spans="2:8" x14ac:dyDescent="0.25">
      <c r="B197" s="47"/>
      <c r="C197" s="48"/>
      <c r="D197" s="48"/>
      <c r="E197" s="49"/>
      <c r="F197" s="48"/>
      <c r="G197" s="48"/>
      <c r="H197" s="50"/>
    </row>
    <row r="198" spans="2:8" x14ac:dyDescent="0.25">
      <c r="B198" s="92" t="s">
        <v>0</v>
      </c>
      <c r="C198" s="93"/>
      <c r="D198" s="92" t="s">
        <v>28</v>
      </c>
      <c r="E198" s="94"/>
      <c r="F198" s="94"/>
      <c r="G198" s="94"/>
      <c r="H198" s="95"/>
    </row>
    <row r="199" spans="2:8" x14ac:dyDescent="0.25">
      <c r="B199" s="92" t="s">
        <v>2</v>
      </c>
      <c r="C199" s="93"/>
      <c r="D199" s="126" t="str">
        <f>IF('Rozpočet PP7'!C2="","",'Rozpočet PP7'!C2)</f>
        <v/>
      </c>
      <c r="E199" s="127"/>
      <c r="F199" s="127"/>
      <c r="G199" s="127"/>
      <c r="H199" s="128"/>
    </row>
    <row r="200" spans="2:8" x14ac:dyDescent="0.25">
      <c r="B200" s="99" t="s">
        <v>3</v>
      </c>
      <c r="C200" s="100"/>
      <c r="D200" s="100"/>
      <c r="E200" s="100"/>
      <c r="F200" s="100"/>
      <c r="G200" s="100"/>
      <c r="H200" s="101"/>
    </row>
    <row r="201" spans="2:8" x14ac:dyDescent="0.25">
      <c r="B201" s="109" t="s">
        <v>4</v>
      </c>
      <c r="C201" s="109"/>
      <c r="D201" s="109"/>
      <c r="E201" s="110">
        <f>'Rozpočet PP7'!I3</f>
        <v>0</v>
      </c>
      <c r="F201" s="110"/>
      <c r="G201" s="110"/>
      <c r="H201" s="110"/>
    </row>
    <row r="202" spans="2:8" x14ac:dyDescent="0.25">
      <c r="B202" s="111" t="s">
        <v>5</v>
      </c>
      <c r="C202" s="112"/>
      <c r="D202" s="112"/>
      <c r="E202" s="112"/>
      <c r="F202" s="112"/>
      <c r="G202" s="112"/>
      <c r="H202" s="113"/>
    </row>
    <row r="203" spans="2:8" x14ac:dyDescent="0.25">
      <c r="B203" s="114" t="s">
        <v>6</v>
      </c>
      <c r="C203" s="115"/>
      <c r="D203" s="115"/>
      <c r="E203" s="115"/>
      <c r="F203" s="116"/>
      <c r="G203" s="117">
        <f>'Rozpočet PP7'!E9</f>
        <v>0</v>
      </c>
      <c r="H203" s="118"/>
    </row>
    <row r="204" spans="2:8" x14ac:dyDescent="0.25">
      <c r="B204" s="109" t="s">
        <v>4</v>
      </c>
      <c r="C204" s="109"/>
      <c r="D204" s="109"/>
      <c r="E204" s="110">
        <f>'Rozpočet PP7'!I8</f>
        <v>0</v>
      </c>
      <c r="F204" s="110"/>
      <c r="G204" s="110"/>
      <c r="H204" s="110"/>
    </row>
    <row r="205" spans="2:8" x14ac:dyDescent="0.25">
      <c r="B205" s="111" t="s">
        <v>8</v>
      </c>
      <c r="C205" s="112"/>
      <c r="D205" s="112"/>
      <c r="E205" s="112"/>
      <c r="F205" s="112"/>
      <c r="G205" s="112"/>
      <c r="H205" s="113"/>
    </row>
    <row r="206" spans="2:8" x14ac:dyDescent="0.25">
      <c r="B206" s="109" t="s">
        <v>4</v>
      </c>
      <c r="C206" s="109"/>
      <c r="D206" s="109"/>
      <c r="E206" s="110">
        <f>'Rozpočet PP7'!I17</f>
        <v>0</v>
      </c>
      <c r="F206" s="110"/>
      <c r="G206" s="110"/>
      <c r="H206" s="110"/>
    </row>
    <row r="207" spans="2:8" x14ac:dyDescent="0.25">
      <c r="B207" s="111" t="s">
        <v>9</v>
      </c>
      <c r="C207" s="119"/>
      <c r="D207" s="119"/>
      <c r="E207" s="119"/>
      <c r="F207" s="119"/>
      <c r="G207" s="119"/>
      <c r="H207" s="120"/>
    </row>
    <row r="208" spans="2:8" x14ac:dyDescent="0.25">
      <c r="B208" s="109" t="s">
        <v>4</v>
      </c>
      <c r="C208" s="109"/>
      <c r="D208" s="109"/>
      <c r="E208" s="110">
        <f>'Rozpočet PP7'!I25</f>
        <v>0</v>
      </c>
      <c r="F208" s="110"/>
      <c r="G208" s="110"/>
      <c r="H208" s="110"/>
    </row>
    <row r="209" spans="2:8" x14ac:dyDescent="0.25">
      <c r="B209" s="111" t="s">
        <v>10</v>
      </c>
      <c r="C209" s="119"/>
      <c r="D209" s="119"/>
      <c r="E209" s="119"/>
      <c r="F209" s="119"/>
      <c r="G209" s="119"/>
      <c r="H209" s="120"/>
    </row>
    <row r="210" spans="2:8" x14ac:dyDescent="0.25">
      <c r="B210" s="109" t="s">
        <v>4</v>
      </c>
      <c r="C210" s="109"/>
      <c r="D210" s="109"/>
      <c r="E210" s="110">
        <f>'Rozpočet PP7'!I35</f>
        <v>0</v>
      </c>
      <c r="F210" s="110"/>
      <c r="G210" s="110"/>
      <c r="H210" s="110"/>
    </row>
    <row r="211" spans="2:8" x14ac:dyDescent="0.25">
      <c r="B211" s="111" t="s">
        <v>11</v>
      </c>
      <c r="C211" s="119"/>
      <c r="D211" s="119"/>
      <c r="E211" s="119"/>
      <c r="F211" s="119"/>
      <c r="G211" s="119"/>
      <c r="H211" s="120"/>
    </row>
    <row r="212" spans="2:8" x14ac:dyDescent="0.25">
      <c r="B212" s="109" t="s">
        <v>4</v>
      </c>
      <c r="C212" s="109"/>
      <c r="D212" s="109"/>
      <c r="E212" s="110">
        <f>'Rozpočet PP7'!I46</f>
        <v>0</v>
      </c>
      <c r="F212" s="110"/>
      <c r="G212" s="110"/>
      <c r="H212" s="110"/>
    </row>
    <row r="213" spans="2:8" x14ac:dyDescent="0.25">
      <c r="B213" s="99" t="s">
        <v>12</v>
      </c>
      <c r="C213" s="100"/>
      <c r="D213" s="100"/>
      <c r="E213" s="100"/>
      <c r="F213" s="100"/>
      <c r="G213" s="100"/>
      <c r="H213" s="101"/>
    </row>
    <row r="214" spans="2:8" x14ac:dyDescent="0.25">
      <c r="B214" s="114" t="s">
        <v>13</v>
      </c>
      <c r="C214" s="115"/>
      <c r="D214" s="115"/>
      <c r="E214" s="115"/>
      <c r="F214" s="129"/>
      <c r="G214" s="117" t="s">
        <v>14</v>
      </c>
      <c r="H214" s="118"/>
    </row>
    <row r="215" spans="2:8" x14ac:dyDescent="0.25">
      <c r="B215" s="109" t="s">
        <v>4</v>
      </c>
      <c r="C215" s="109"/>
      <c r="D215" s="109"/>
      <c r="E215" s="110">
        <f>'Rozpočet PP7'!I55</f>
        <v>0</v>
      </c>
      <c r="F215" s="110"/>
      <c r="G215" s="110"/>
      <c r="H215" s="110"/>
    </row>
    <row r="216" spans="2:8" x14ac:dyDescent="0.25">
      <c r="B216" s="47"/>
      <c r="C216" s="48"/>
      <c r="D216" s="48"/>
      <c r="E216" s="49"/>
      <c r="F216" s="39" t="s">
        <v>15</v>
      </c>
      <c r="G216" s="109" t="s">
        <v>16</v>
      </c>
      <c r="H216" s="109"/>
    </row>
    <row r="217" spans="2:8" x14ac:dyDescent="0.25">
      <c r="B217" s="125" t="s">
        <v>17</v>
      </c>
      <c r="C217" s="125"/>
      <c r="D217" s="125"/>
      <c r="E217" s="125"/>
      <c r="F217" s="2">
        <v>1</v>
      </c>
      <c r="G217" s="102">
        <f>E201+E204+E206+E208+E210+E212+E215</f>
        <v>0</v>
      </c>
      <c r="H217" s="103"/>
    </row>
    <row r="218" spans="2:8" x14ac:dyDescent="0.25">
      <c r="B218" s="125" t="s">
        <v>18</v>
      </c>
      <c r="C218" s="125"/>
      <c r="D218" s="125"/>
      <c r="E218" s="125"/>
      <c r="F218" s="2">
        <f>F287</f>
        <v>0</v>
      </c>
      <c r="G218" s="121">
        <f>ROUNDDOWN(G217*F218,2)</f>
        <v>0</v>
      </c>
      <c r="H218" s="103"/>
    </row>
    <row r="219" spans="2:8" x14ac:dyDescent="0.25">
      <c r="B219" s="125" t="s">
        <v>19</v>
      </c>
      <c r="C219" s="125"/>
      <c r="D219" s="125"/>
      <c r="E219" s="125"/>
      <c r="F219" s="2">
        <f>F297</f>
        <v>0</v>
      </c>
      <c r="G219" s="121">
        <f>ROUNDDOWN(G217*F219,2)</f>
        <v>0</v>
      </c>
      <c r="H219" s="103"/>
    </row>
    <row r="220" spans="2:8" x14ac:dyDescent="0.25">
      <c r="B220" s="125" t="s">
        <v>20</v>
      </c>
      <c r="C220" s="125"/>
      <c r="D220" s="125"/>
      <c r="E220" s="125"/>
      <c r="F220" s="2" t="e">
        <f>G220/G217</f>
        <v>#DIV/0!</v>
      </c>
      <c r="G220" s="102">
        <f>G217-G218-G219</f>
        <v>0</v>
      </c>
      <c r="H220" s="103"/>
    </row>
    <row r="221" spans="2:8" x14ac:dyDescent="0.25">
      <c r="B221" s="47"/>
      <c r="C221" s="48"/>
      <c r="D221" s="48"/>
      <c r="E221" s="49"/>
      <c r="F221" s="48"/>
      <c r="G221" s="48"/>
      <c r="H221" s="50"/>
    </row>
    <row r="222" spans="2:8" x14ac:dyDescent="0.25">
      <c r="B222" s="92" t="s">
        <v>0</v>
      </c>
      <c r="C222" s="93"/>
      <c r="D222" s="92" t="s">
        <v>29</v>
      </c>
      <c r="E222" s="94"/>
      <c r="F222" s="94"/>
      <c r="G222" s="94"/>
      <c r="H222" s="95"/>
    </row>
    <row r="223" spans="2:8" x14ac:dyDescent="0.25">
      <c r="B223" s="92" t="s">
        <v>2</v>
      </c>
      <c r="C223" s="93"/>
      <c r="D223" s="126" t="str">
        <f>IF('Rozpočet PP8'!C2="","",'Rozpočet PP8'!C2)</f>
        <v/>
      </c>
      <c r="E223" s="127"/>
      <c r="F223" s="127"/>
      <c r="G223" s="127"/>
      <c r="H223" s="128"/>
    </row>
    <row r="224" spans="2:8" x14ac:dyDescent="0.25">
      <c r="B224" s="99" t="s">
        <v>3</v>
      </c>
      <c r="C224" s="100"/>
      <c r="D224" s="100"/>
      <c r="E224" s="100"/>
      <c r="F224" s="100"/>
      <c r="G224" s="100"/>
      <c r="H224" s="101"/>
    </row>
    <row r="225" spans="2:8" x14ac:dyDescent="0.25">
      <c r="B225" s="109" t="s">
        <v>4</v>
      </c>
      <c r="C225" s="109"/>
      <c r="D225" s="109"/>
      <c r="E225" s="110">
        <f>'Rozpočet PP8'!I3</f>
        <v>0</v>
      </c>
      <c r="F225" s="110"/>
      <c r="G225" s="110"/>
      <c r="H225" s="110"/>
    </row>
    <row r="226" spans="2:8" x14ac:dyDescent="0.25">
      <c r="B226" s="111" t="s">
        <v>5</v>
      </c>
      <c r="C226" s="112"/>
      <c r="D226" s="112"/>
      <c r="E226" s="112"/>
      <c r="F226" s="112"/>
      <c r="G226" s="112"/>
      <c r="H226" s="113"/>
    </row>
    <row r="227" spans="2:8" x14ac:dyDescent="0.25">
      <c r="B227" s="114" t="s">
        <v>6</v>
      </c>
      <c r="C227" s="115"/>
      <c r="D227" s="115"/>
      <c r="E227" s="115"/>
      <c r="F227" s="116"/>
      <c r="G227" s="117">
        <f>'Rozpočet PP8'!E9</f>
        <v>0</v>
      </c>
      <c r="H227" s="118"/>
    </row>
    <row r="228" spans="2:8" x14ac:dyDescent="0.25">
      <c r="B228" s="109" t="s">
        <v>4</v>
      </c>
      <c r="C228" s="109"/>
      <c r="D228" s="109"/>
      <c r="E228" s="110">
        <f>'Rozpočet PP8'!I8</f>
        <v>0</v>
      </c>
      <c r="F228" s="110"/>
      <c r="G228" s="110"/>
      <c r="H228" s="110"/>
    </row>
    <row r="229" spans="2:8" x14ac:dyDescent="0.25">
      <c r="B229" s="111" t="s">
        <v>8</v>
      </c>
      <c r="C229" s="112"/>
      <c r="D229" s="112"/>
      <c r="E229" s="112"/>
      <c r="F229" s="112"/>
      <c r="G229" s="112"/>
      <c r="H229" s="113"/>
    </row>
    <row r="230" spans="2:8" x14ac:dyDescent="0.25">
      <c r="B230" s="109" t="s">
        <v>4</v>
      </c>
      <c r="C230" s="109"/>
      <c r="D230" s="109"/>
      <c r="E230" s="110">
        <f>'Rozpočet PP8'!I17</f>
        <v>0</v>
      </c>
      <c r="F230" s="110"/>
      <c r="G230" s="110"/>
      <c r="H230" s="110"/>
    </row>
    <row r="231" spans="2:8" x14ac:dyDescent="0.25">
      <c r="B231" s="111" t="s">
        <v>9</v>
      </c>
      <c r="C231" s="119"/>
      <c r="D231" s="119"/>
      <c r="E231" s="119"/>
      <c r="F231" s="119"/>
      <c r="G231" s="119"/>
      <c r="H231" s="120"/>
    </row>
    <row r="232" spans="2:8" x14ac:dyDescent="0.25">
      <c r="B232" s="109" t="s">
        <v>4</v>
      </c>
      <c r="C232" s="109"/>
      <c r="D232" s="109"/>
      <c r="E232" s="110">
        <f>'Rozpočet PP8'!I25</f>
        <v>0</v>
      </c>
      <c r="F232" s="110"/>
      <c r="G232" s="110"/>
      <c r="H232" s="110"/>
    </row>
    <row r="233" spans="2:8" x14ac:dyDescent="0.25">
      <c r="B233" s="111" t="s">
        <v>10</v>
      </c>
      <c r="C233" s="119"/>
      <c r="D233" s="119"/>
      <c r="E233" s="119"/>
      <c r="F233" s="119"/>
      <c r="G233" s="119"/>
      <c r="H233" s="120"/>
    </row>
    <row r="234" spans="2:8" x14ac:dyDescent="0.25">
      <c r="B234" s="109" t="s">
        <v>4</v>
      </c>
      <c r="C234" s="109"/>
      <c r="D234" s="109"/>
      <c r="E234" s="110">
        <f>'Rozpočet PP8'!I35</f>
        <v>0</v>
      </c>
      <c r="F234" s="110"/>
      <c r="G234" s="110"/>
      <c r="H234" s="110"/>
    </row>
    <row r="235" spans="2:8" x14ac:dyDescent="0.25">
      <c r="B235" s="111" t="s">
        <v>11</v>
      </c>
      <c r="C235" s="119"/>
      <c r="D235" s="119"/>
      <c r="E235" s="119"/>
      <c r="F235" s="119"/>
      <c r="G235" s="119"/>
      <c r="H235" s="120"/>
    </row>
    <row r="236" spans="2:8" x14ac:dyDescent="0.25">
      <c r="B236" s="109" t="s">
        <v>4</v>
      </c>
      <c r="C236" s="109"/>
      <c r="D236" s="109"/>
      <c r="E236" s="110">
        <f>'Rozpočet PP8'!I46</f>
        <v>0</v>
      </c>
      <c r="F236" s="110"/>
      <c r="G236" s="110"/>
      <c r="H236" s="110"/>
    </row>
    <row r="237" spans="2:8" x14ac:dyDescent="0.25">
      <c r="B237" s="99" t="s">
        <v>12</v>
      </c>
      <c r="C237" s="100"/>
      <c r="D237" s="100"/>
      <c r="E237" s="100"/>
      <c r="F237" s="100"/>
      <c r="G237" s="100"/>
      <c r="H237" s="101"/>
    </row>
    <row r="238" spans="2:8" x14ac:dyDescent="0.25">
      <c r="B238" s="114" t="s">
        <v>13</v>
      </c>
      <c r="C238" s="115"/>
      <c r="D238" s="115"/>
      <c r="E238" s="115"/>
      <c r="F238" s="129"/>
      <c r="G238" s="117" t="s">
        <v>14</v>
      </c>
      <c r="H238" s="118"/>
    </row>
    <row r="239" spans="2:8" x14ac:dyDescent="0.25">
      <c r="B239" s="109" t="s">
        <v>4</v>
      </c>
      <c r="C239" s="109"/>
      <c r="D239" s="109"/>
      <c r="E239" s="110">
        <f>'Rozpočet PP8'!I55</f>
        <v>0</v>
      </c>
      <c r="F239" s="110"/>
      <c r="G239" s="110"/>
      <c r="H239" s="110"/>
    </row>
    <row r="240" spans="2:8" x14ac:dyDescent="0.25">
      <c r="B240" s="47"/>
      <c r="C240" s="48"/>
      <c r="D240" s="48"/>
      <c r="E240" s="49"/>
      <c r="F240" s="39" t="s">
        <v>15</v>
      </c>
      <c r="G240" s="109" t="s">
        <v>16</v>
      </c>
      <c r="H240" s="109"/>
    </row>
    <row r="241" spans="2:8" x14ac:dyDescent="0.25">
      <c r="B241" s="125" t="s">
        <v>17</v>
      </c>
      <c r="C241" s="125"/>
      <c r="D241" s="125"/>
      <c r="E241" s="125"/>
      <c r="F241" s="2">
        <v>1</v>
      </c>
      <c r="G241" s="102">
        <f>E225+E228+E230+E232+E234+E236+E239</f>
        <v>0</v>
      </c>
      <c r="H241" s="103"/>
    </row>
    <row r="242" spans="2:8" x14ac:dyDescent="0.25">
      <c r="B242" s="125" t="s">
        <v>18</v>
      </c>
      <c r="C242" s="125"/>
      <c r="D242" s="125"/>
      <c r="E242" s="125"/>
      <c r="F242" s="2">
        <f>F288</f>
        <v>0</v>
      </c>
      <c r="G242" s="121">
        <f>ROUNDDOWN(G241*F242,2)</f>
        <v>0</v>
      </c>
      <c r="H242" s="103"/>
    </row>
    <row r="243" spans="2:8" x14ac:dyDescent="0.25">
      <c r="B243" s="125" t="s">
        <v>19</v>
      </c>
      <c r="C243" s="125"/>
      <c r="D243" s="125"/>
      <c r="E243" s="125"/>
      <c r="F243" s="2">
        <f>F298</f>
        <v>0</v>
      </c>
      <c r="G243" s="121">
        <f>ROUNDDOWN(G241*F243,2)</f>
        <v>0</v>
      </c>
      <c r="H243" s="103"/>
    </row>
    <row r="244" spans="2:8" x14ac:dyDescent="0.25">
      <c r="B244" s="125" t="s">
        <v>20</v>
      </c>
      <c r="C244" s="125"/>
      <c r="D244" s="125"/>
      <c r="E244" s="125"/>
      <c r="F244" s="2" t="e">
        <f>G244/G241</f>
        <v>#DIV/0!</v>
      </c>
      <c r="G244" s="102">
        <f>G241-G242-G243</f>
        <v>0</v>
      </c>
      <c r="H244" s="103"/>
    </row>
    <row r="245" spans="2:8" x14ac:dyDescent="0.25">
      <c r="B245" s="47"/>
      <c r="C245" s="48"/>
      <c r="D245" s="48"/>
      <c r="E245" s="49"/>
      <c r="F245" s="48"/>
      <c r="G245" s="48"/>
      <c r="H245" s="50"/>
    </row>
    <row r="246" spans="2:8" ht="29.25" customHeight="1" x14ac:dyDescent="0.25">
      <c r="B246" s="92" t="s">
        <v>98</v>
      </c>
      <c r="C246" s="143"/>
      <c r="D246" s="143"/>
      <c r="E246" s="143"/>
      <c r="F246" s="143"/>
      <c r="G246" s="143"/>
      <c r="H246" s="144"/>
    </row>
    <row r="247" spans="2:8" ht="30" x14ac:dyDescent="0.25">
      <c r="B247" s="51" t="s">
        <v>30</v>
      </c>
      <c r="C247" s="145" t="str">
        <f>D7</f>
        <v/>
      </c>
      <c r="D247" s="146"/>
      <c r="E247" s="51" t="s">
        <v>31</v>
      </c>
      <c r="F247" s="2" t="e">
        <f>H247/SUM($H$247:$H$256)</f>
        <v>#DIV/0!</v>
      </c>
      <c r="G247" s="51" t="s">
        <v>32</v>
      </c>
      <c r="H247" s="3">
        <f>G25</f>
        <v>0</v>
      </c>
    </row>
    <row r="248" spans="2:8" ht="30" x14ac:dyDescent="0.25">
      <c r="B248" s="51" t="s">
        <v>33</v>
      </c>
      <c r="C248" s="145" t="str">
        <f>D31</f>
        <v/>
      </c>
      <c r="D248" s="147"/>
      <c r="E248" s="51" t="s">
        <v>31</v>
      </c>
      <c r="F248" s="2" t="e">
        <f t="shared" ref="F248:F256" si="0">H248/SUM($H$247:$H$256)</f>
        <v>#DIV/0!</v>
      </c>
      <c r="G248" s="51" t="s">
        <v>32</v>
      </c>
      <c r="H248" s="3">
        <f>G49</f>
        <v>0</v>
      </c>
    </row>
    <row r="249" spans="2:8" ht="30" x14ac:dyDescent="0.25">
      <c r="B249" s="51" t="s">
        <v>34</v>
      </c>
      <c r="C249" s="145" t="str">
        <f>D55</f>
        <v/>
      </c>
      <c r="D249" s="147"/>
      <c r="E249" s="51" t="s">
        <v>31</v>
      </c>
      <c r="F249" s="2" t="e">
        <f t="shared" si="0"/>
        <v>#DIV/0!</v>
      </c>
      <c r="G249" s="51" t="s">
        <v>32</v>
      </c>
      <c r="H249" s="3">
        <f>G73</f>
        <v>0</v>
      </c>
    </row>
    <row r="250" spans="2:8" ht="30" x14ac:dyDescent="0.25">
      <c r="B250" s="51" t="s">
        <v>35</v>
      </c>
      <c r="C250" s="145" t="str">
        <f>D79</f>
        <v/>
      </c>
      <c r="D250" s="147"/>
      <c r="E250" s="51" t="s">
        <v>31</v>
      </c>
      <c r="F250" s="2" t="e">
        <f t="shared" si="0"/>
        <v>#DIV/0!</v>
      </c>
      <c r="G250" s="51" t="s">
        <v>32</v>
      </c>
      <c r="H250" s="3">
        <f>G97</f>
        <v>0</v>
      </c>
    </row>
    <row r="251" spans="2:8" ht="30" x14ac:dyDescent="0.25">
      <c r="B251" s="51" t="s">
        <v>36</v>
      </c>
      <c r="C251" s="145" t="str">
        <f>D103</f>
        <v/>
      </c>
      <c r="D251" s="147"/>
      <c r="E251" s="51" t="s">
        <v>31</v>
      </c>
      <c r="F251" s="2" t="e">
        <f t="shared" si="0"/>
        <v>#DIV/0!</v>
      </c>
      <c r="G251" s="51" t="s">
        <v>32</v>
      </c>
      <c r="H251" s="3">
        <f>G121</f>
        <v>0</v>
      </c>
    </row>
    <row r="252" spans="2:8" ht="30" x14ac:dyDescent="0.25">
      <c r="B252" s="51" t="s">
        <v>37</v>
      </c>
      <c r="C252" s="145" t="str">
        <f>D127</f>
        <v/>
      </c>
      <c r="D252" s="147"/>
      <c r="E252" s="51" t="s">
        <v>31</v>
      </c>
      <c r="F252" s="2" t="e">
        <f t="shared" si="0"/>
        <v>#DIV/0!</v>
      </c>
      <c r="G252" s="51" t="s">
        <v>32</v>
      </c>
      <c r="H252" s="3">
        <f>G145</f>
        <v>0</v>
      </c>
    </row>
    <row r="253" spans="2:8" ht="30" x14ac:dyDescent="0.25">
      <c r="B253" s="51" t="s">
        <v>38</v>
      </c>
      <c r="C253" s="145" t="str">
        <f>D151</f>
        <v/>
      </c>
      <c r="D253" s="147"/>
      <c r="E253" s="51" t="s">
        <v>31</v>
      </c>
      <c r="F253" s="2" t="e">
        <f t="shared" si="0"/>
        <v>#DIV/0!</v>
      </c>
      <c r="G253" s="51" t="s">
        <v>32</v>
      </c>
      <c r="H253" s="3">
        <f>G169</f>
        <v>0</v>
      </c>
    </row>
    <row r="254" spans="2:8" ht="30" x14ac:dyDescent="0.25">
      <c r="B254" s="51" t="s">
        <v>39</v>
      </c>
      <c r="C254" s="145" t="str">
        <f>D175</f>
        <v/>
      </c>
      <c r="D254" s="147"/>
      <c r="E254" s="51" t="s">
        <v>31</v>
      </c>
      <c r="F254" s="2" t="e">
        <f t="shared" si="0"/>
        <v>#DIV/0!</v>
      </c>
      <c r="G254" s="51" t="s">
        <v>32</v>
      </c>
      <c r="H254" s="3">
        <f>G193</f>
        <v>0</v>
      </c>
    </row>
    <row r="255" spans="2:8" ht="30" x14ac:dyDescent="0.25">
      <c r="B255" s="51" t="s">
        <v>40</v>
      </c>
      <c r="C255" s="145" t="str">
        <f>D199</f>
        <v/>
      </c>
      <c r="D255" s="147"/>
      <c r="E255" s="51" t="s">
        <v>31</v>
      </c>
      <c r="F255" s="2" t="e">
        <f t="shared" si="0"/>
        <v>#DIV/0!</v>
      </c>
      <c r="G255" s="51" t="s">
        <v>32</v>
      </c>
      <c r="H255" s="3">
        <f>G217</f>
        <v>0</v>
      </c>
    </row>
    <row r="256" spans="2:8" ht="30" x14ac:dyDescent="0.25">
      <c r="B256" s="51" t="s">
        <v>41</v>
      </c>
      <c r="C256" s="145" t="str">
        <f>D223</f>
        <v/>
      </c>
      <c r="D256" s="147"/>
      <c r="E256" s="51" t="s">
        <v>31</v>
      </c>
      <c r="F256" s="2" t="e">
        <f t="shared" si="0"/>
        <v>#DIV/0!</v>
      </c>
      <c r="G256" s="51" t="s">
        <v>32</v>
      </c>
      <c r="H256" s="3">
        <f>G241</f>
        <v>0</v>
      </c>
    </row>
    <row r="257" spans="2:8" x14ac:dyDescent="0.25">
      <c r="B257" s="44"/>
      <c r="C257" s="45"/>
      <c r="D257" s="45"/>
      <c r="E257" s="45"/>
      <c r="F257" s="45"/>
      <c r="G257" s="45"/>
      <c r="H257" s="46"/>
    </row>
    <row r="258" spans="2:8" x14ac:dyDescent="0.25">
      <c r="B258" s="167" t="s">
        <v>99</v>
      </c>
      <c r="C258" s="167"/>
      <c r="D258" s="167"/>
      <c r="E258" s="168"/>
      <c r="F258" s="168"/>
      <c r="G258" s="168"/>
      <c r="H258" s="168"/>
    </row>
    <row r="259" spans="2:8" x14ac:dyDescent="0.25">
      <c r="B259" s="169"/>
      <c r="C259" s="170"/>
      <c r="D259" s="170"/>
      <c r="E259" s="171"/>
      <c r="F259" s="51" t="s">
        <v>31</v>
      </c>
      <c r="G259" s="169" t="s">
        <v>42</v>
      </c>
      <c r="H259" s="172"/>
    </row>
    <row r="260" spans="2:8" ht="20.100000000000001" customHeight="1" x14ac:dyDescent="0.25">
      <c r="B260" s="148" t="s">
        <v>43</v>
      </c>
      <c r="C260" s="156"/>
      <c r="D260" s="156"/>
      <c r="E260" s="157"/>
      <c r="F260" s="52">
        <v>1</v>
      </c>
      <c r="G260" s="161">
        <f>G269</f>
        <v>0</v>
      </c>
      <c r="H260" s="118"/>
    </row>
    <row r="261" spans="2:8" ht="20.100000000000001" customHeight="1" x14ac:dyDescent="0.25">
      <c r="B261" s="155" t="s">
        <v>44</v>
      </c>
      <c r="C261" s="156"/>
      <c r="D261" s="156"/>
      <c r="E261" s="157"/>
      <c r="F261" s="53" t="str">
        <f>IF(G261=0,"",G261/$G$260)</f>
        <v/>
      </c>
      <c r="G261" s="153">
        <f>E9+E33+E57+E81+E105+E129+E153+E177+E201+E225</f>
        <v>0</v>
      </c>
      <c r="H261" s="154"/>
    </row>
    <row r="262" spans="2:8" ht="20.100000000000001" customHeight="1" x14ac:dyDescent="0.25">
      <c r="B262" s="155" t="s">
        <v>45</v>
      </c>
      <c r="C262" s="156"/>
      <c r="D262" s="156"/>
      <c r="E262" s="157"/>
      <c r="F262" s="53" t="str">
        <f t="shared" ref="F262:F265" si="1">IF(G262=0,"",G262/$G$260)</f>
        <v/>
      </c>
      <c r="G262" s="153">
        <f>E9+E12+E14+E16+E18+E20+E33+E36+E38+E40+E42+E44+E57+E60+E62+E64+E66+E68+E81+E84+E86+E88+E90+E92+E105+E108+E110+E112+E114+E116+E129+E132+E134+E136+E138+E140+E153+E156+E158+E160+E162+E164+E177+E180+E182+E184+E186+E188+E201+E204+E206+E208+E210+E212+E225+E228+E230+E232+E234+E236</f>
        <v>0</v>
      </c>
      <c r="H262" s="154"/>
    </row>
    <row r="263" spans="2:8" ht="20.100000000000001" customHeight="1" x14ac:dyDescent="0.25">
      <c r="B263" s="155" t="s">
        <v>46</v>
      </c>
      <c r="C263" s="156"/>
      <c r="D263" s="156"/>
      <c r="E263" s="157"/>
      <c r="F263" s="53" t="str">
        <f t="shared" si="1"/>
        <v/>
      </c>
      <c r="G263" s="153">
        <f>E12+E36+E60+E84+E108+E132+E156+E180+E204+E228</f>
        <v>0</v>
      </c>
      <c r="H263" s="154"/>
    </row>
    <row r="264" spans="2:8" ht="20.100000000000001" customHeight="1" x14ac:dyDescent="0.25">
      <c r="B264" s="155" t="s">
        <v>47</v>
      </c>
      <c r="C264" s="156"/>
      <c r="D264" s="156"/>
      <c r="E264" s="157"/>
      <c r="F264" s="53" t="str">
        <f t="shared" si="1"/>
        <v/>
      </c>
      <c r="G264" s="153">
        <f>E23+E47+E71+E95+E119+E143+E167+E191+E215+E239</f>
        <v>0</v>
      </c>
      <c r="H264" s="154"/>
    </row>
    <row r="265" spans="2:8" ht="20.100000000000001" customHeight="1" x14ac:dyDescent="0.25">
      <c r="B265" s="162" t="s">
        <v>48</v>
      </c>
      <c r="C265" s="163"/>
      <c r="D265" s="163"/>
      <c r="E265" s="164"/>
      <c r="F265" s="53" t="str">
        <f t="shared" si="1"/>
        <v/>
      </c>
      <c r="G265" s="165">
        <v>0</v>
      </c>
      <c r="H265" s="166"/>
    </row>
    <row r="266" spans="2:8" ht="15.75" thickBot="1" x14ac:dyDescent="0.3">
      <c r="B266" s="44" t="s">
        <v>49</v>
      </c>
      <c r="C266" s="45"/>
      <c r="D266" s="45"/>
      <c r="E266" s="45"/>
      <c r="F266" s="45"/>
      <c r="G266" s="45"/>
      <c r="H266" s="46"/>
    </row>
    <row r="267" spans="2:8" ht="34.5" customHeight="1" thickBot="1" x14ac:dyDescent="0.35">
      <c r="B267" s="130" t="s">
        <v>112</v>
      </c>
      <c r="C267" s="131"/>
      <c r="D267" s="131"/>
      <c r="E267" s="131"/>
      <c r="F267" s="131"/>
      <c r="G267" s="131"/>
      <c r="H267" s="132"/>
    </row>
    <row r="268" spans="2:8" ht="30" x14ac:dyDescent="0.25">
      <c r="B268" s="151"/>
      <c r="C268" s="152"/>
      <c r="D268" s="54" t="s">
        <v>50</v>
      </c>
      <c r="E268" s="54" t="s">
        <v>16</v>
      </c>
      <c r="F268" s="54" t="s">
        <v>15</v>
      </c>
      <c r="G268" s="54" t="s">
        <v>51</v>
      </c>
      <c r="H268" s="54" t="s">
        <v>52</v>
      </c>
    </row>
    <row r="269" spans="2:8" x14ac:dyDescent="0.25">
      <c r="B269" s="133" t="s">
        <v>53</v>
      </c>
      <c r="C269" s="134"/>
      <c r="D269" s="55" t="s">
        <v>54</v>
      </c>
      <c r="E269" s="40">
        <f>H247</f>
        <v>0</v>
      </c>
      <c r="F269" s="53" t="str">
        <f>IF(E269=0,"",E269/$G$269)</f>
        <v/>
      </c>
      <c r="G269" s="139">
        <f>SUM(E269:E278)</f>
        <v>0</v>
      </c>
      <c r="H269" s="140" t="str">
        <f>IF(G269=0,"",G269/G269)</f>
        <v/>
      </c>
    </row>
    <row r="270" spans="2:8" x14ac:dyDescent="0.25">
      <c r="B270" s="135"/>
      <c r="C270" s="136"/>
      <c r="D270" s="55" t="s">
        <v>55</v>
      </c>
      <c r="E270" s="40">
        <f t="shared" ref="E270:E278" si="2">H248</f>
        <v>0</v>
      </c>
      <c r="F270" s="53" t="str">
        <f>IF(E270=0,"",E270/$G$269)</f>
        <v/>
      </c>
      <c r="G270" s="139"/>
      <c r="H270" s="141"/>
    </row>
    <row r="271" spans="2:8" x14ac:dyDescent="0.25">
      <c r="B271" s="135"/>
      <c r="C271" s="136"/>
      <c r="D271" s="55" t="s">
        <v>56</v>
      </c>
      <c r="E271" s="40">
        <f t="shared" si="2"/>
        <v>0</v>
      </c>
      <c r="F271" s="53" t="str">
        <f>IF(E271=0,"",E271/$G$269)</f>
        <v/>
      </c>
      <c r="G271" s="139"/>
      <c r="H271" s="141"/>
    </row>
    <row r="272" spans="2:8" x14ac:dyDescent="0.25">
      <c r="B272" s="135"/>
      <c r="C272" s="136"/>
      <c r="D272" s="55" t="s">
        <v>57</v>
      </c>
      <c r="E272" s="40">
        <f t="shared" si="2"/>
        <v>0</v>
      </c>
      <c r="F272" s="53" t="str">
        <f>IF(E272=0,"",E272/$G$269)</f>
        <v/>
      </c>
      <c r="G272" s="139"/>
      <c r="H272" s="141"/>
    </row>
    <row r="273" spans="2:8" x14ac:dyDescent="0.25">
      <c r="B273" s="135"/>
      <c r="C273" s="136"/>
      <c r="D273" s="55" t="s">
        <v>58</v>
      </c>
      <c r="E273" s="40">
        <f t="shared" si="2"/>
        <v>0</v>
      </c>
      <c r="F273" s="53" t="str">
        <f t="shared" ref="F273:F278" si="3">IF(E273=0,"",E273/$G$269)</f>
        <v/>
      </c>
      <c r="G273" s="139"/>
      <c r="H273" s="141"/>
    </row>
    <row r="274" spans="2:8" x14ac:dyDescent="0.25">
      <c r="B274" s="135"/>
      <c r="C274" s="136"/>
      <c r="D274" s="55" t="s">
        <v>59</v>
      </c>
      <c r="E274" s="40">
        <f t="shared" si="2"/>
        <v>0</v>
      </c>
      <c r="F274" s="53" t="str">
        <f t="shared" si="3"/>
        <v/>
      </c>
      <c r="G274" s="139"/>
      <c r="H274" s="141"/>
    </row>
    <row r="275" spans="2:8" x14ac:dyDescent="0.25">
      <c r="B275" s="135"/>
      <c r="C275" s="136"/>
      <c r="D275" s="55" t="s">
        <v>60</v>
      </c>
      <c r="E275" s="40">
        <f t="shared" si="2"/>
        <v>0</v>
      </c>
      <c r="F275" s="53" t="str">
        <f t="shared" si="3"/>
        <v/>
      </c>
      <c r="G275" s="139"/>
      <c r="H275" s="141"/>
    </row>
    <row r="276" spans="2:8" x14ac:dyDescent="0.25">
      <c r="B276" s="135"/>
      <c r="C276" s="136"/>
      <c r="D276" s="55" t="s">
        <v>61</v>
      </c>
      <c r="E276" s="40">
        <f t="shared" si="2"/>
        <v>0</v>
      </c>
      <c r="F276" s="53" t="str">
        <f t="shared" si="3"/>
        <v/>
      </c>
      <c r="G276" s="139"/>
      <c r="H276" s="141"/>
    </row>
    <row r="277" spans="2:8" x14ac:dyDescent="0.25">
      <c r="B277" s="135"/>
      <c r="C277" s="136"/>
      <c r="D277" s="55" t="s">
        <v>62</v>
      </c>
      <c r="E277" s="40">
        <f t="shared" si="2"/>
        <v>0</v>
      </c>
      <c r="F277" s="53" t="str">
        <f t="shared" si="3"/>
        <v/>
      </c>
      <c r="G277" s="139"/>
      <c r="H277" s="141"/>
    </row>
    <row r="278" spans="2:8" x14ac:dyDescent="0.25">
      <c r="B278" s="137"/>
      <c r="C278" s="138"/>
      <c r="D278" s="55" t="s">
        <v>63</v>
      </c>
      <c r="E278" s="40">
        <f t="shared" si="2"/>
        <v>0</v>
      </c>
      <c r="F278" s="53" t="str">
        <f t="shared" si="3"/>
        <v/>
      </c>
      <c r="G278" s="139"/>
      <c r="H278" s="142"/>
    </row>
    <row r="279" spans="2:8" x14ac:dyDescent="0.25">
      <c r="B279" s="133" t="s">
        <v>64</v>
      </c>
      <c r="C279" s="134"/>
      <c r="D279" s="55" t="s">
        <v>54</v>
      </c>
      <c r="E279" s="40">
        <f>ROUNDDOWN(F279*E269,2)</f>
        <v>0</v>
      </c>
      <c r="F279" s="41"/>
      <c r="G279" s="158">
        <f>SUM(E279:E288)</f>
        <v>0</v>
      </c>
      <c r="H279" s="140" t="str">
        <f>IF(G279=0,"",G279/$G$269)</f>
        <v/>
      </c>
    </row>
    <row r="280" spans="2:8" x14ac:dyDescent="0.25">
      <c r="B280" s="135"/>
      <c r="C280" s="136"/>
      <c r="D280" s="55" t="s">
        <v>55</v>
      </c>
      <c r="E280" s="40">
        <f t="shared" ref="E280:E288" si="4">ROUNDDOWN(F280*E270,2)</f>
        <v>0</v>
      </c>
      <c r="F280" s="41"/>
      <c r="G280" s="159"/>
      <c r="H280" s="141"/>
    </row>
    <row r="281" spans="2:8" x14ac:dyDescent="0.25">
      <c r="B281" s="135"/>
      <c r="C281" s="136"/>
      <c r="D281" s="55" t="s">
        <v>56</v>
      </c>
      <c r="E281" s="40">
        <f t="shared" si="4"/>
        <v>0</v>
      </c>
      <c r="F281" s="41"/>
      <c r="G281" s="159"/>
      <c r="H281" s="141"/>
    </row>
    <row r="282" spans="2:8" x14ac:dyDescent="0.25">
      <c r="B282" s="135"/>
      <c r="C282" s="136"/>
      <c r="D282" s="55" t="s">
        <v>57</v>
      </c>
      <c r="E282" s="40">
        <f t="shared" si="4"/>
        <v>0</v>
      </c>
      <c r="F282" s="41"/>
      <c r="G282" s="159"/>
      <c r="H282" s="141"/>
    </row>
    <row r="283" spans="2:8" x14ac:dyDescent="0.25">
      <c r="B283" s="135"/>
      <c r="C283" s="136"/>
      <c r="D283" s="55" t="s">
        <v>58</v>
      </c>
      <c r="E283" s="40">
        <f t="shared" si="4"/>
        <v>0</v>
      </c>
      <c r="F283" s="41"/>
      <c r="G283" s="159"/>
      <c r="H283" s="141"/>
    </row>
    <row r="284" spans="2:8" x14ac:dyDescent="0.25">
      <c r="B284" s="135"/>
      <c r="C284" s="136"/>
      <c r="D284" s="55" t="s">
        <v>59</v>
      </c>
      <c r="E284" s="40">
        <f t="shared" si="4"/>
        <v>0</v>
      </c>
      <c r="F284" s="41"/>
      <c r="G284" s="159"/>
      <c r="H284" s="141"/>
    </row>
    <row r="285" spans="2:8" x14ac:dyDescent="0.25">
      <c r="B285" s="135"/>
      <c r="C285" s="136"/>
      <c r="D285" s="55" t="s">
        <v>60</v>
      </c>
      <c r="E285" s="40">
        <f t="shared" si="4"/>
        <v>0</v>
      </c>
      <c r="F285" s="41"/>
      <c r="G285" s="159"/>
      <c r="H285" s="141"/>
    </row>
    <row r="286" spans="2:8" x14ac:dyDescent="0.25">
      <c r="B286" s="135"/>
      <c r="C286" s="136"/>
      <c r="D286" s="55" t="s">
        <v>61</v>
      </c>
      <c r="E286" s="40">
        <f t="shared" si="4"/>
        <v>0</v>
      </c>
      <c r="F286" s="41"/>
      <c r="G286" s="159"/>
      <c r="H286" s="141"/>
    </row>
    <row r="287" spans="2:8" x14ac:dyDescent="0.25">
      <c r="B287" s="135"/>
      <c r="C287" s="136"/>
      <c r="D287" s="55" t="s">
        <v>62</v>
      </c>
      <c r="E287" s="40">
        <f t="shared" si="4"/>
        <v>0</v>
      </c>
      <c r="F287" s="41"/>
      <c r="G287" s="159"/>
      <c r="H287" s="141"/>
    </row>
    <row r="288" spans="2:8" x14ac:dyDescent="0.25">
      <c r="B288" s="137"/>
      <c r="C288" s="138"/>
      <c r="D288" s="55" t="s">
        <v>63</v>
      </c>
      <c r="E288" s="40">
        <f t="shared" si="4"/>
        <v>0</v>
      </c>
      <c r="F288" s="41"/>
      <c r="G288" s="160"/>
      <c r="H288" s="142"/>
    </row>
    <row r="289" spans="2:8" ht="15" customHeight="1" x14ac:dyDescent="0.25">
      <c r="B289" s="133" t="s">
        <v>66</v>
      </c>
      <c r="C289" s="134"/>
      <c r="D289" s="55" t="s">
        <v>54</v>
      </c>
      <c r="E289" s="40">
        <f>ROUNDDOWN(F289*E269,2)</f>
        <v>0</v>
      </c>
      <c r="F289" s="42"/>
      <c r="G289" s="158">
        <f>SUM(E289:E298)</f>
        <v>0</v>
      </c>
      <c r="H289" s="140" t="str">
        <f>IF(G289=0,"",G289/$G$269)</f>
        <v/>
      </c>
    </row>
    <row r="290" spans="2:8" x14ac:dyDescent="0.25">
      <c r="B290" s="135"/>
      <c r="C290" s="136"/>
      <c r="D290" s="55" t="s">
        <v>55</v>
      </c>
      <c r="E290" s="40">
        <f>ROUNDDOWN(F290*E270,2)</f>
        <v>0</v>
      </c>
      <c r="F290" s="42"/>
      <c r="G290" s="159"/>
      <c r="H290" s="141"/>
    </row>
    <row r="291" spans="2:8" x14ac:dyDescent="0.25">
      <c r="B291" s="135"/>
      <c r="C291" s="136"/>
      <c r="D291" s="55" t="s">
        <v>56</v>
      </c>
      <c r="E291" s="40">
        <f t="shared" ref="E291:E298" si="5">ROUNDDOWN(F291*E271,2)</f>
        <v>0</v>
      </c>
      <c r="F291" s="42"/>
      <c r="G291" s="159"/>
      <c r="H291" s="141"/>
    </row>
    <row r="292" spans="2:8" x14ac:dyDescent="0.25">
      <c r="B292" s="135"/>
      <c r="C292" s="136"/>
      <c r="D292" s="55" t="s">
        <v>57</v>
      </c>
      <c r="E292" s="40">
        <f t="shared" si="5"/>
        <v>0</v>
      </c>
      <c r="F292" s="42"/>
      <c r="G292" s="159"/>
      <c r="H292" s="141"/>
    </row>
    <row r="293" spans="2:8" x14ac:dyDescent="0.25">
      <c r="B293" s="135"/>
      <c r="C293" s="136"/>
      <c r="D293" s="55" t="s">
        <v>58</v>
      </c>
      <c r="E293" s="40">
        <f t="shared" si="5"/>
        <v>0</v>
      </c>
      <c r="F293" s="42"/>
      <c r="G293" s="159"/>
      <c r="H293" s="141"/>
    </row>
    <row r="294" spans="2:8" x14ac:dyDescent="0.25">
      <c r="B294" s="135"/>
      <c r="C294" s="136"/>
      <c r="D294" s="55" t="s">
        <v>59</v>
      </c>
      <c r="E294" s="40">
        <f t="shared" si="5"/>
        <v>0</v>
      </c>
      <c r="F294" s="42"/>
      <c r="G294" s="159"/>
      <c r="H294" s="141"/>
    </row>
    <row r="295" spans="2:8" x14ac:dyDescent="0.25">
      <c r="B295" s="135"/>
      <c r="C295" s="136"/>
      <c r="D295" s="55" t="s">
        <v>60</v>
      </c>
      <c r="E295" s="40">
        <f t="shared" si="5"/>
        <v>0</v>
      </c>
      <c r="F295" s="42"/>
      <c r="G295" s="159"/>
      <c r="H295" s="141"/>
    </row>
    <row r="296" spans="2:8" x14ac:dyDescent="0.25">
      <c r="B296" s="135"/>
      <c r="C296" s="136"/>
      <c r="D296" s="55" t="s">
        <v>61</v>
      </c>
      <c r="E296" s="40">
        <f t="shared" si="5"/>
        <v>0</v>
      </c>
      <c r="F296" s="42"/>
      <c r="G296" s="159"/>
      <c r="H296" s="141"/>
    </row>
    <row r="297" spans="2:8" x14ac:dyDescent="0.25">
      <c r="B297" s="135"/>
      <c r="C297" s="136"/>
      <c r="D297" s="55" t="s">
        <v>62</v>
      </c>
      <c r="E297" s="40">
        <f t="shared" si="5"/>
        <v>0</v>
      </c>
      <c r="F297" s="42"/>
      <c r="G297" s="159"/>
      <c r="H297" s="141"/>
    </row>
    <row r="298" spans="2:8" x14ac:dyDescent="0.25">
      <c r="B298" s="137"/>
      <c r="C298" s="138"/>
      <c r="D298" s="55" t="s">
        <v>63</v>
      </c>
      <c r="E298" s="40">
        <f t="shared" si="5"/>
        <v>0</v>
      </c>
      <c r="F298" s="42"/>
      <c r="G298" s="160"/>
      <c r="H298" s="142"/>
    </row>
    <row r="299" spans="2:8" ht="15" customHeight="1" x14ac:dyDescent="0.25">
      <c r="B299" s="133" t="s">
        <v>67</v>
      </c>
      <c r="C299" s="134"/>
      <c r="D299" s="55" t="s">
        <v>54</v>
      </c>
      <c r="E299" s="40">
        <f>ROUNDDOWN(F299*E269,2)</f>
        <v>0</v>
      </c>
      <c r="F299" s="42"/>
      <c r="G299" s="158">
        <f>SUM(E299:E308)</f>
        <v>0</v>
      </c>
      <c r="H299" s="140" t="str">
        <f>IF(G299=0,"",G299/$G$269)</f>
        <v/>
      </c>
    </row>
    <row r="300" spans="2:8" x14ac:dyDescent="0.25">
      <c r="B300" s="135"/>
      <c r="C300" s="136"/>
      <c r="D300" s="55" t="s">
        <v>55</v>
      </c>
      <c r="E300" s="40">
        <f t="shared" ref="E300:E307" si="6">ROUNDDOWN(F300*E270,2)</f>
        <v>0</v>
      </c>
      <c r="F300" s="42"/>
      <c r="G300" s="159"/>
      <c r="H300" s="141"/>
    </row>
    <row r="301" spans="2:8" x14ac:dyDescent="0.25">
      <c r="B301" s="135"/>
      <c r="C301" s="136"/>
      <c r="D301" s="55" t="s">
        <v>56</v>
      </c>
      <c r="E301" s="40">
        <f t="shared" si="6"/>
        <v>0</v>
      </c>
      <c r="F301" s="42"/>
      <c r="G301" s="159"/>
      <c r="H301" s="141"/>
    </row>
    <row r="302" spans="2:8" x14ac:dyDescent="0.25">
      <c r="B302" s="135"/>
      <c r="C302" s="136"/>
      <c r="D302" s="55" t="s">
        <v>57</v>
      </c>
      <c r="E302" s="40">
        <f t="shared" si="6"/>
        <v>0</v>
      </c>
      <c r="F302" s="42"/>
      <c r="G302" s="159"/>
      <c r="H302" s="141"/>
    </row>
    <row r="303" spans="2:8" x14ac:dyDescent="0.25">
      <c r="B303" s="135"/>
      <c r="C303" s="136"/>
      <c r="D303" s="55" t="s">
        <v>58</v>
      </c>
      <c r="E303" s="40">
        <f t="shared" si="6"/>
        <v>0</v>
      </c>
      <c r="F303" s="42"/>
      <c r="G303" s="159"/>
      <c r="H303" s="141"/>
    </row>
    <row r="304" spans="2:8" x14ac:dyDescent="0.25">
      <c r="B304" s="135"/>
      <c r="C304" s="136"/>
      <c r="D304" s="55" t="s">
        <v>59</v>
      </c>
      <c r="E304" s="40">
        <f t="shared" si="6"/>
        <v>0</v>
      </c>
      <c r="F304" s="42"/>
      <c r="G304" s="159"/>
      <c r="H304" s="141"/>
    </row>
    <row r="305" spans="2:8" x14ac:dyDescent="0.25">
      <c r="B305" s="135"/>
      <c r="C305" s="136"/>
      <c r="D305" s="55" t="s">
        <v>60</v>
      </c>
      <c r="E305" s="40">
        <f t="shared" si="6"/>
        <v>0</v>
      </c>
      <c r="F305" s="42"/>
      <c r="G305" s="159"/>
      <c r="H305" s="141"/>
    </row>
    <row r="306" spans="2:8" x14ac:dyDescent="0.25">
      <c r="B306" s="135"/>
      <c r="C306" s="136"/>
      <c r="D306" s="55" t="s">
        <v>61</v>
      </c>
      <c r="E306" s="40">
        <f t="shared" si="6"/>
        <v>0</v>
      </c>
      <c r="F306" s="42"/>
      <c r="G306" s="159"/>
      <c r="H306" s="141"/>
    </row>
    <row r="307" spans="2:8" x14ac:dyDescent="0.25">
      <c r="B307" s="135"/>
      <c r="C307" s="136"/>
      <c r="D307" s="55" t="s">
        <v>62</v>
      </c>
      <c r="E307" s="40">
        <f t="shared" si="6"/>
        <v>0</v>
      </c>
      <c r="F307" s="42"/>
      <c r="G307" s="159"/>
      <c r="H307" s="141"/>
    </row>
    <row r="308" spans="2:8" x14ac:dyDescent="0.25">
      <c r="B308" s="137"/>
      <c r="C308" s="138"/>
      <c r="D308" s="55" t="s">
        <v>63</v>
      </c>
      <c r="E308" s="40">
        <f>ROUNDDOWN(F308*E278,2)</f>
        <v>0</v>
      </c>
      <c r="F308" s="42"/>
      <c r="G308" s="160"/>
      <c r="H308" s="142"/>
    </row>
    <row r="309" spans="2:8" ht="15" customHeight="1" x14ac:dyDescent="0.25">
      <c r="B309" s="133" t="s">
        <v>68</v>
      </c>
      <c r="C309" s="134"/>
      <c r="D309" s="55" t="s">
        <v>54</v>
      </c>
      <c r="E309" s="40">
        <f>ROUNDDOWN(F309*E269,2)</f>
        <v>0</v>
      </c>
      <c r="F309" s="42"/>
      <c r="G309" s="158">
        <f>SUM(E309:E318)</f>
        <v>0</v>
      </c>
      <c r="H309" s="140" t="str">
        <f t="shared" ref="H309" si="7">IF(G309=0,"",G309/$G$269)</f>
        <v/>
      </c>
    </row>
    <row r="310" spans="2:8" x14ac:dyDescent="0.25">
      <c r="B310" s="135"/>
      <c r="C310" s="136"/>
      <c r="D310" s="55" t="s">
        <v>55</v>
      </c>
      <c r="E310" s="40">
        <f t="shared" ref="E310:E318" si="8">ROUNDDOWN(F310*E270,2)</f>
        <v>0</v>
      </c>
      <c r="F310" s="42"/>
      <c r="G310" s="159"/>
      <c r="H310" s="141"/>
    </row>
    <row r="311" spans="2:8" x14ac:dyDescent="0.25">
      <c r="B311" s="135"/>
      <c r="C311" s="136"/>
      <c r="D311" s="55" t="s">
        <v>56</v>
      </c>
      <c r="E311" s="40">
        <f t="shared" si="8"/>
        <v>0</v>
      </c>
      <c r="F311" s="42"/>
      <c r="G311" s="159"/>
      <c r="H311" s="141"/>
    </row>
    <row r="312" spans="2:8" x14ac:dyDescent="0.25">
      <c r="B312" s="135"/>
      <c r="C312" s="136"/>
      <c r="D312" s="55" t="s">
        <v>57</v>
      </c>
      <c r="E312" s="40">
        <f t="shared" si="8"/>
        <v>0</v>
      </c>
      <c r="F312" s="42"/>
      <c r="G312" s="159"/>
      <c r="H312" s="141"/>
    </row>
    <row r="313" spans="2:8" x14ac:dyDescent="0.25">
      <c r="B313" s="135"/>
      <c r="C313" s="136"/>
      <c r="D313" s="55" t="s">
        <v>58</v>
      </c>
      <c r="E313" s="40">
        <f t="shared" si="8"/>
        <v>0</v>
      </c>
      <c r="F313" s="42"/>
      <c r="G313" s="159"/>
      <c r="H313" s="141"/>
    </row>
    <row r="314" spans="2:8" x14ac:dyDescent="0.25">
      <c r="B314" s="135"/>
      <c r="C314" s="136"/>
      <c r="D314" s="55" t="s">
        <v>59</v>
      </c>
      <c r="E314" s="40">
        <f t="shared" si="8"/>
        <v>0</v>
      </c>
      <c r="F314" s="42"/>
      <c r="G314" s="159"/>
      <c r="H314" s="141"/>
    </row>
    <row r="315" spans="2:8" x14ac:dyDescent="0.25">
      <c r="B315" s="135"/>
      <c r="C315" s="136"/>
      <c r="D315" s="55" t="s">
        <v>60</v>
      </c>
      <c r="E315" s="40">
        <f t="shared" si="8"/>
        <v>0</v>
      </c>
      <c r="F315" s="42"/>
      <c r="G315" s="159"/>
      <c r="H315" s="141"/>
    </row>
    <row r="316" spans="2:8" x14ac:dyDescent="0.25">
      <c r="B316" s="135"/>
      <c r="C316" s="136"/>
      <c r="D316" s="55" t="s">
        <v>61</v>
      </c>
      <c r="E316" s="40">
        <f t="shared" si="8"/>
        <v>0</v>
      </c>
      <c r="F316" s="42"/>
      <c r="G316" s="159"/>
      <c r="H316" s="141"/>
    </row>
    <row r="317" spans="2:8" x14ac:dyDescent="0.25">
      <c r="B317" s="135"/>
      <c r="C317" s="136"/>
      <c r="D317" s="55" t="s">
        <v>62</v>
      </c>
      <c r="E317" s="40">
        <f t="shared" si="8"/>
        <v>0</v>
      </c>
      <c r="F317" s="42"/>
      <c r="G317" s="159"/>
      <c r="H317" s="141"/>
    </row>
    <row r="318" spans="2:8" x14ac:dyDescent="0.25">
      <c r="B318" s="137"/>
      <c r="C318" s="138"/>
      <c r="D318" s="55" t="s">
        <v>63</v>
      </c>
      <c r="E318" s="40">
        <f t="shared" si="8"/>
        <v>0</v>
      </c>
      <c r="F318" s="42"/>
      <c r="G318" s="160"/>
      <c r="H318" s="142"/>
    </row>
    <row r="319" spans="2:8" ht="15" customHeight="1" x14ac:dyDescent="0.25">
      <c r="B319" s="133" t="s">
        <v>69</v>
      </c>
      <c r="C319" s="134"/>
      <c r="D319" s="55" t="s">
        <v>54</v>
      </c>
      <c r="E319" s="40">
        <f>ROUNDDOWN(F319*E269,2)</f>
        <v>0</v>
      </c>
      <c r="F319" s="42"/>
      <c r="G319" s="158">
        <f>SUM(E319:E328)</f>
        <v>0</v>
      </c>
      <c r="H319" s="140" t="str">
        <f t="shared" ref="H319" si="9">IF(G319=0,"",G319/$G$269)</f>
        <v/>
      </c>
    </row>
    <row r="320" spans="2:8" x14ac:dyDescent="0.25">
      <c r="B320" s="135"/>
      <c r="C320" s="136"/>
      <c r="D320" s="55" t="s">
        <v>55</v>
      </c>
      <c r="E320" s="40">
        <f t="shared" ref="E320:E327" si="10">ROUNDDOWN(F320*E270,2)</f>
        <v>0</v>
      </c>
      <c r="F320" s="42"/>
      <c r="G320" s="159"/>
      <c r="H320" s="141"/>
    </row>
    <row r="321" spans="2:8" x14ac:dyDescent="0.25">
      <c r="B321" s="135"/>
      <c r="C321" s="136"/>
      <c r="D321" s="55" t="s">
        <v>56</v>
      </c>
      <c r="E321" s="40">
        <f t="shared" si="10"/>
        <v>0</v>
      </c>
      <c r="F321" s="42"/>
      <c r="G321" s="159"/>
      <c r="H321" s="141"/>
    </row>
    <row r="322" spans="2:8" x14ac:dyDescent="0.25">
      <c r="B322" s="135"/>
      <c r="C322" s="136"/>
      <c r="D322" s="55" t="s">
        <v>57</v>
      </c>
      <c r="E322" s="40">
        <f t="shared" si="10"/>
        <v>0</v>
      </c>
      <c r="F322" s="42"/>
      <c r="G322" s="159"/>
      <c r="H322" s="141"/>
    </row>
    <row r="323" spans="2:8" x14ac:dyDescent="0.25">
      <c r="B323" s="135"/>
      <c r="C323" s="136"/>
      <c r="D323" s="55" t="s">
        <v>58</v>
      </c>
      <c r="E323" s="40">
        <f t="shared" si="10"/>
        <v>0</v>
      </c>
      <c r="F323" s="42"/>
      <c r="G323" s="159"/>
      <c r="H323" s="141"/>
    </row>
    <row r="324" spans="2:8" x14ac:dyDescent="0.25">
      <c r="B324" s="135"/>
      <c r="C324" s="136"/>
      <c r="D324" s="55" t="s">
        <v>59</v>
      </c>
      <c r="E324" s="40">
        <f t="shared" si="10"/>
        <v>0</v>
      </c>
      <c r="F324" s="42"/>
      <c r="G324" s="159"/>
      <c r="H324" s="141"/>
    </row>
    <row r="325" spans="2:8" x14ac:dyDescent="0.25">
      <c r="B325" s="135"/>
      <c r="C325" s="136"/>
      <c r="D325" s="55" t="s">
        <v>60</v>
      </c>
      <c r="E325" s="40">
        <f t="shared" si="10"/>
        <v>0</v>
      </c>
      <c r="F325" s="42"/>
      <c r="G325" s="159"/>
      <c r="H325" s="141"/>
    </row>
    <row r="326" spans="2:8" x14ac:dyDescent="0.25">
      <c r="B326" s="135"/>
      <c r="C326" s="136"/>
      <c r="D326" s="55" t="s">
        <v>61</v>
      </c>
      <c r="E326" s="40">
        <f t="shared" si="10"/>
        <v>0</v>
      </c>
      <c r="F326" s="42"/>
      <c r="G326" s="159"/>
      <c r="H326" s="141"/>
    </row>
    <row r="327" spans="2:8" x14ac:dyDescent="0.25">
      <c r="B327" s="135"/>
      <c r="C327" s="136"/>
      <c r="D327" s="55" t="s">
        <v>62</v>
      </c>
      <c r="E327" s="40">
        <f t="shared" si="10"/>
        <v>0</v>
      </c>
      <c r="F327" s="42"/>
      <c r="G327" s="159"/>
      <c r="H327" s="141"/>
    </row>
    <row r="328" spans="2:8" x14ac:dyDescent="0.25">
      <c r="B328" s="137"/>
      <c r="C328" s="138"/>
      <c r="D328" s="55" t="s">
        <v>63</v>
      </c>
      <c r="E328" s="40">
        <f>ROUNDDOWN(F328*E278,2)</f>
        <v>0</v>
      </c>
      <c r="F328" s="42"/>
      <c r="G328" s="160"/>
      <c r="H328" s="142"/>
    </row>
    <row r="329" spans="2:8" x14ac:dyDescent="0.25">
      <c r="B329" s="133" t="s">
        <v>65</v>
      </c>
      <c r="C329" s="134"/>
      <c r="D329" s="55" t="s">
        <v>54</v>
      </c>
      <c r="E329" s="40">
        <f>ROUNDDOWN(F329*E269,2)</f>
        <v>0</v>
      </c>
      <c r="F329" s="42"/>
      <c r="G329" s="158">
        <f>SUM(E329:E338)</f>
        <v>0</v>
      </c>
      <c r="H329" s="140" t="str">
        <f t="shared" ref="H329" si="11">IF(G329=0,"",G329/$G$269)</f>
        <v/>
      </c>
    </row>
    <row r="330" spans="2:8" x14ac:dyDescent="0.25">
      <c r="B330" s="135"/>
      <c r="C330" s="136"/>
      <c r="D330" s="55" t="s">
        <v>55</v>
      </c>
      <c r="E330" s="40">
        <f t="shared" ref="E330:E338" si="12">ROUNDDOWN(F330*E270,2)</f>
        <v>0</v>
      </c>
      <c r="F330" s="42"/>
      <c r="G330" s="159"/>
      <c r="H330" s="141"/>
    </row>
    <row r="331" spans="2:8" x14ac:dyDescent="0.25">
      <c r="B331" s="135"/>
      <c r="C331" s="136"/>
      <c r="D331" s="55" t="s">
        <v>56</v>
      </c>
      <c r="E331" s="40">
        <f t="shared" si="12"/>
        <v>0</v>
      </c>
      <c r="F331" s="42"/>
      <c r="G331" s="159"/>
      <c r="H331" s="141"/>
    </row>
    <row r="332" spans="2:8" x14ac:dyDescent="0.25">
      <c r="B332" s="135"/>
      <c r="C332" s="136"/>
      <c r="D332" s="55" t="s">
        <v>57</v>
      </c>
      <c r="E332" s="40">
        <f t="shared" si="12"/>
        <v>0</v>
      </c>
      <c r="F332" s="42"/>
      <c r="G332" s="159"/>
      <c r="H332" s="141"/>
    </row>
    <row r="333" spans="2:8" x14ac:dyDescent="0.25">
      <c r="B333" s="135"/>
      <c r="C333" s="136"/>
      <c r="D333" s="55" t="s">
        <v>58</v>
      </c>
      <c r="E333" s="40">
        <f t="shared" si="12"/>
        <v>0</v>
      </c>
      <c r="F333" s="42"/>
      <c r="G333" s="159"/>
      <c r="H333" s="141"/>
    </row>
    <row r="334" spans="2:8" x14ac:dyDescent="0.25">
      <c r="B334" s="135"/>
      <c r="C334" s="136"/>
      <c r="D334" s="55" t="s">
        <v>59</v>
      </c>
      <c r="E334" s="40">
        <f t="shared" si="12"/>
        <v>0</v>
      </c>
      <c r="F334" s="42"/>
      <c r="G334" s="159"/>
      <c r="H334" s="141"/>
    </row>
    <row r="335" spans="2:8" x14ac:dyDescent="0.25">
      <c r="B335" s="135"/>
      <c r="C335" s="136"/>
      <c r="D335" s="55" t="s">
        <v>60</v>
      </c>
      <c r="E335" s="40">
        <f t="shared" si="12"/>
        <v>0</v>
      </c>
      <c r="F335" s="42"/>
      <c r="G335" s="159"/>
      <c r="H335" s="141"/>
    </row>
    <row r="336" spans="2:8" x14ac:dyDescent="0.25">
      <c r="B336" s="135"/>
      <c r="C336" s="136"/>
      <c r="D336" s="55" t="s">
        <v>61</v>
      </c>
      <c r="E336" s="40">
        <f t="shared" si="12"/>
        <v>0</v>
      </c>
      <c r="F336" s="42"/>
      <c r="G336" s="159"/>
      <c r="H336" s="141"/>
    </row>
    <row r="337" spans="2:8" x14ac:dyDescent="0.25">
      <c r="B337" s="135"/>
      <c r="C337" s="136"/>
      <c r="D337" s="55" t="s">
        <v>62</v>
      </c>
      <c r="E337" s="40">
        <f t="shared" si="12"/>
        <v>0</v>
      </c>
      <c r="F337" s="42"/>
      <c r="G337" s="159"/>
      <c r="H337" s="141"/>
    </row>
    <row r="338" spans="2:8" x14ac:dyDescent="0.25">
      <c r="B338" s="137"/>
      <c r="C338" s="138"/>
      <c r="D338" s="55" t="s">
        <v>63</v>
      </c>
      <c r="E338" s="40">
        <f t="shared" si="12"/>
        <v>0</v>
      </c>
      <c r="F338" s="42"/>
      <c r="G338" s="160"/>
      <c r="H338" s="142"/>
    </row>
    <row r="339" spans="2:8" ht="33" customHeight="1" x14ac:dyDescent="0.25">
      <c r="B339" s="148" t="s">
        <v>70</v>
      </c>
      <c r="C339" s="149"/>
      <c r="D339" s="149"/>
      <c r="E339" s="149"/>
      <c r="F339" s="150"/>
      <c r="G339" s="56">
        <f>SUM(G279:G338)</f>
        <v>0</v>
      </c>
      <c r="H339" s="57">
        <f>SUM(H279:H338)</f>
        <v>0</v>
      </c>
    </row>
  </sheetData>
  <sheetProtection password="C7B2" sheet="1" objects="1" scenarios="1" insertRows="0" selectLockedCells="1"/>
  <mergeCells count="435">
    <mergeCell ref="G76:H76"/>
    <mergeCell ref="G96:H96"/>
    <mergeCell ref="B97:E97"/>
    <mergeCell ref="G97:H97"/>
    <mergeCell ref="G98:H98"/>
    <mergeCell ref="G99:H99"/>
    <mergeCell ref="G100:H100"/>
    <mergeCell ref="G120:H120"/>
    <mergeCell ref="B121:E121"/>
    <mergeCell ref="G121:H121"/>
    <mergeCell ref="B76:E76"/>
    <mergeCell ref="B115:H115"/>
    <mergeCell ref="B80:H80"/>
    <mergeCell ref="B81:D81"/>
    <mergeCell ref="E81:H81"/>
    <mergeCell ref="B82:H82"/>
    <mergeCell ref="B83:F83"/>
    <mergeCell ref="G83:H83"/>
    <mergeCell ref="B84:D84"/>
    <mergeCell ref="E84:H84"/>
    <mergeCell ref="B85:H85"/>
    <mergeCell ref="B86:D86"/>
    <mergeCell ref="E86:H86"/>
    <mergeCell ref="B119:D119"/>
    <mergeCell ref="B241:E241"/>
    <mergeCell ref="B231:H231"/>
    <mergeCell ref="B210:D210"/>
    <mergeCell ref="E210:H210"/>
    <mergeCell ref="B211:H211"/>
    <mergeCell ref="B212:D212"/>
    <mergeCell ref="E212:H212"/>
    <mergeCell ref="B213:H213"/>
    <mergeCell ref="G124:H124"/>
    <mergeCell ref="G144:H144"/>
    <mergeCell ref="B145:E145"/>
    <mergeCell ref="G145:H145"/>
    <mergeCell ref="G146:H146"/>
    <mergeCell ref="G193:H193"/>
    <mergeCell ref="G194:H194"/>
    <mergeCell ref="E184:H184"/>
    <mergeCell ref="B185:H185"/>
    <mergeCell ref="B183:H183"/>
    <mergeCell ref="B184:D184"/>
    <mergeCell ref="B155:F155"/>
    <mergeCell ref="G155:H155"/>
    <mergeCell ref="B156:D156"/>
    <mergeCell ref="B214:F214"/>
    <mergeCell ref="G214:H214"/>
    <mergeCell ref="B261:E261"/>
    <mergeCell ref="G261:H261"/>
    <mergeCell ref="B262:E262"/>
    <mergeCell ref="G264:H264"/>
    <mergeCell ref="B265:E265"/>
    <mergeCell ref="G265:H265"/>
    <mergeCell ref="B232:D232"/>
    <mergeCell ref="E232:H232"/>
    <mergeCell ref="B233:H233"/>
    <mergeCell ref="B236:D236"/>
    <mergeCell ref="E236:H236"/>
    <mergeCell ref="B237:H237"/>
    <mergeCell ref="B238:F238"/>
    <mergeCell ref="G238:H238"/>
    <mergeCell ref="B239:D239"/>
    <mergeCell ref="E239:H239"/>
    <mergeCell ref="G241:H241"/>
    <mergeCell ref="G242:H242"/>
    <mergeCell ref="G243:H243"/>
    <mergeCell ref="G244:H244"/>
    <mergeCell ref="B258:H258"/>
    <mergeCell ref="B259:E259"/>
    <mergeCell ref="G259:H259"/>
    <mergeCell ref="B260:E260"/>
    <mergeCell ref="G260:H260"/>
    <mergeCell ref="B242:E242"/>
    <mergeCell ref="B243:E243"/>
    <mergeCell ref="B244:E244"/>
    <mergeCell ref="C252:D252"/>
    <mergeCell ref="C253:D253"/>
    <mergeCell ref="C254:D254"/>
    <mergeCell ref="C255:D255"/>
    <mergeCell ref="G219:H219"/>
    <mergeCell ref="G220:H220"/>
    <mergeCell ref="C256:D256"/>
    <mergeCell ref="B223:C223"/>
    <mergeCell ref="D223:H223"/>
    <mergeCell ref="B224:H224"/>
    <mergeCell ref="B225:D225"/>
    <mergeCell ref="E225:H225"/>
    <mergeCell ref="B226:H226"/>
    <mergeCell ref="B227:F227"/>
    <mergeCell ref="G227:H227"/>
    <mergeCell ref="B228:D228"/>
    <mergeCell ref="E228:H228"/>
    <mergeCell ref="B229:H229"/>
    <mergeCell ref="B230:D230"/>
    <mergeCell ref="G240:H240"/>
    <mergeCell ref="B215:D215"/>
    <mergeCell ref="E215:H215"/>
    <mergeCell ref="E230:H230"/>
    <mergeCell ref="B234:D234"/>
    <mergeCell ref="E234:H234"/>
    <mergeCell ref="B235:H235"/>
    <mergeCell ref="G203:H203"/>
    <mergeCell ref="B204:D204"/>
    <mergeCell ref="E204:H204"/>
    <mergeCell ref="B205:H205"/>
    <mergeCell ref="B206:D206"/>
    <mergeCell ref="E206:H206"/>
    <mergeCell ref="B207:H207"/>
    <mergeCell ref="B208:D208"/>
    <mergeCell ref="E208:H208"/>
    <mergeCell ref="B209:H209"/>
    <mergeCell ref="B203:F203"/>
    <mergeCell ref="B218:E218"/>
    <mergeCell ref="B219:E219"/>
    <mergeCell ref="B220:E220"/>
    <mergeCell ref="B222:C222"/>
    <mergeCell ref="D222:H222"/>
    <mergeCell ref="G216:H216"/>
    <mergeCell ref="B217:E217"/>
    <mergeCell ref="G217:H217"/>
    <mergeCell ref="G218:H218"/>
    <mergeCell ref="B186:D186"/>
    <mergeCell ref="E186:H186"/>
    <mergeCell ref="B187:H187"/>
    <mergeCell ref="B188:D188"/>
    <mergeCell ref="E188:H188"/>
    <mergeCell ref="B189:H189"/>
    <mergeCell ref="B190:F190"/>
    <mergeCell ref="G190:H190"/>
    <mergeCell ref="B191:D191"/>
    <mergeCell ref="E191:H191"/>
    <mergeCell ref="B194:E194"/>
    <mergeCell ref="B195:E195"/>
    <mergeCell ref="B196:E196"/>
    <mergeCell ref="B198:C198"/>
    <mergeCell ref="D198:H198"/>
    <mergeCell ref="G192:H192"/>
    <mergeCell ref="B193:E193"/>
    <mergeCell ref="E201:H201"/>
    <mergeCell ref="B202:H202"/>
    <mergeCell ref="G195:H195"/>
    <mergeCell ref="G196:H196"/>
    <mergeCell ref="B199:C199"/>
    <mergeCell ref="D199:H199"/>
    <mergeCell ref="B200:H200"/>
    <mergeCell ref="B201:D201"/>
    <mergeCell ref="B166:F166"/>
    <mergeCell ref="G166:H166"/>
    <mergeCell ref="B167:D167"/>
    <mergeCell ref="E167:H167"/>
    <mergeCell ref="B170:E170"/>
    <mergeCell ref="B171:E171"/>
    <mergeCell ref="B172:E172"/>
    <mergeCell ref="B174:C174"/>
    <mergeCell ref="D174:H174"/>
    <mergeCell ref="G168:H168"/>
    <mergeCell ref="B169:E169"/>
    <mergeCell ref="G169:H169"/>
    <mergeCell ref="G170:H170"/>
    <mergeCell ref="G171:H171"/>
    <mergeCell ref="G172:H172"/>
    <mergeCell ref="B175:C175"/>
    <mergeCell ref="D175:H175"/>
    <mergeCell ref="B176:H176"/>
    <mergeCell ref="B177:D177"/>
    <mergeCell ref="E177:H177"/>
    <mergeCell ref="B178:H178"/>
    <mergeCell ref="B179:F179"/>
    <mergeCell ref="G179:H179"/>
    <mergeCell ref="B180:D180"/>
    <mergeCell ref="E180:H180"/>
    <mergeCell ref="B181:H181"/>
    <mergeCell ref="B182:D182"/>
    <mergeCell ref="E182:H182"/>
    <mergeCell ref="B163:H163"/>
    <mergeCell ref="B164:D164"/>
    <mergeCell ref="E164:H164"/>
    <mergeCell ref="B165:H165"/>
    <mergeCell ref="B159:H159"/>
    <mergeCell ref="B142:F142"/>
    <mergeCell ref="G142:H142"/>
    <mergeCell ref="B143:D143"/>
    <mergeCell ref="E143:H143"/>
    <mergeCell ref="B146:E146"/>
    <mergeCell ref="B147:E147"/>
    <mergeCell ref="B148:E148"/>
    <mergeCell ref="B150:C150"/>
    <mergeCell ref="D150:H150"/>
    <mergeCell ref="G147:H147"/>
    <mergeCell ref="G148:H148"/>
    <mergeCell ref="B157:H157"/>
    <mergeCell ref="B151:C151"/>
    <mergeCell ref="D151:H151"/>
    <mergeCell ref="B152:H152"/>
    <mergeCell ref="B153:D153"/>
    <mergeCell ref="E153:H153"/>
    <mergeCell ref="B154:H154"/>
    <mergeCell ref="B158:D158"/>
    <mergeCell ref="E158:H158"/>
    <mergeCell ref="B136:D136"/>
    <mergeCell ref="E136:H136"/>
    <mergeCell ref="B137:H137"/>
    <mergeCell ref="B138:D138"/>
    <mergeCell ref="E138:H138"/>
    <mergeCell ref="B139:H139"/>
    <mergeCell ref="B140:D140"/>
    <mergeCell ref="E140:H140"/>
    <mergeCell ref="E156:H156"/>
    <mergeCell ref="D126:H126"/>
    <mergeCell ref="B111:H111"/>
    <mergeCell ref="B112:D112"/>
    <mergeCell ref="E112:H112"/>
    <mergeCell ref="B113:H113"/>
    <mergeCell ref="B100:E100"/>
    <mergeCell ref="B102:C102"/>
    <mergeCell ref="D102:H102"/>
    <mergeCell ref="B103:C103"/>
    <mergeCell ref="D103:H103"/>
    <mergeCell ref="B104:H104"/>
    <mergeCell ref="B105:D105"/>
    <mergeCell ref="E105:H105"/>
    <mergeCell ref="B106:H106"/>
    <mergeCell ref="E119:H119"/>
    <mergeCell ref="G107:H107"/>
    <mergeCell ref="B108:D108"/>
    <mergeCell ref="E108:H108"/>
    <mergeCell ref="B109:H109"/>
    <mergeCell ref="B110:D110"/>
    <mergeCell ref="B114:D114"/>
    <mergeCell ref="E114:H114"/>
    <mergeCell ref="G122:H122"/>
    <mergeCell ref="G123:H123"/>
    <mergeCell ref="G75:H75"/>
    <mergeCell ref="B74:E74"/>
    <mergeCell ref="B75:E75"/>
    <mergeCell ref="D54:H54"/>
    <mergeCell ref="B47:D47"/>
    <mergeCell ref="G48:H48"/>
    <mergeCell ref="B49:E49"/>
    <mergeCell ref="G49:H49"/>
    <mergeCell ref="B50:E50"/>
    <mergeCell ref="G50:H50"/>
    <mergeCell ref="B51:E51"/>
    <mergeCell ref="G51:H51"/>
    <mergeCell ref="B52:E52"/>
    <mergeCell ref="G52:H52"/>
    <mergeCell ref="B55:C55"/>
    <mergeCell ref="D55:H55"/>
    <mergeCell ref="E66:H66"/>
    <mergeCell ref="E47:H47"/>
    <mergeCell ref="B54:C54"/>
    <mergeCell ref="B66:D66"/>
    <mergeCell ref="B67:H67"/>
    <mergeCell ref="B68:D68"/>
    <mergeCell ref="E68:H68"/>
    <mergeCell ref="B69:H69"/>
    <mergeCell ref="B70:F70"/>
    <mergeCell ref="G70:H70"/>
    <mergeCell ref="B56:H56"/>
    <mergeCell ref="B57:D57"/>
    <mergeCell ref="E57:H57"/>
    <mergeCell ref="B58:H58"/>
    <mergeCell ref="B59:F59"/>
    <mergeCell ref="G59:H59"/>
    <mergeCell ref="B64:D64"/>
    <mergeCell ref="E64:H64"/>
    <mergeCell ref="B65:H65"/>
    <mergeCell ref="B71:D71"/>
    <mergeCell ref="E71:H71"/>
    <mergeCell ref="B63:H63"/>
    <mergeCell ref="G72:H72"/>
    <mergeCell ref="B73:E73"/>
    <mergeCell ref="G73:H73"/>
    <mergeCell ref="G74:H74"/>
    <mergeCell ref="E42:H42"/>
    <mergeCell ref="B32:H32"/>
    <mergeCell ref="B33:D33"/>
    <mergeCell ref="E33:H33"/>
    <mergeCell ref="B34:H34"/>
    <mergeCell ref="B35:F35"/>
    <mergeCell ref="G35:H35"/>
    <mergeCell ref="B36:D36"/>
    <mergeCell ref="E36:H36"/>
    <mergeCell ref="B37:H37"/>
    <mergeCell ref="B38:D38"/>
    <mergeCell ref="E38:H38"/>
    <mergeCell ref="B39:H39"/>
    <mergeCell ref="B45:H45"/>
    <mergeCell ref="B46:F46"/>
    <mergeCell ref="G46:H46"/>
    <mergeCell ref="B41:H41"/>
    <mergeCell ref="B123:E123"/>
    <mergeCell ref="B124:E124"/>
    <mergeCell ref="C250:D250"/>
    <mergeCell ref="C251:D251"/>
    <mergeCell ref="B87:H87"/>
    <mergeCell ref="B88:D88"/>
    <mergeCell ref="E88:H88"/>
    <mergeCell ref="B89:H89"/>
    <mergeCell ref="B90:D90"/>
    <mergeCell ref="E90:H90"/>
    <mergeCell ref="B116:D116"/>
    <mergeCell ref="E116:H116"/>
    <mergeCell ref="B117:H117"/>
    <mergeCell ref="B118:F118"/>
    <mergeCell ref="G118:H118"/>
    <mergeCell ref="B122:E122"/>
    <mergeCell ref="C249:D249"/>
    <mergeCell ref="E110:H110"/>
    <mergeCell ref="B127:C127"/>
    <mergeCell ref="D127:H127"/>
    <mergeCell ref="B99:E99"/>
    <mergeCell ref="B141:H141"/>
    <mergeCell ref="B126:C126"/>
    <mergeCell ref="B107:F107"/>
    <mergeCell ref="B339:F339"/>
    <mergeCell ref="B268:C268"/>
    <mergeCell ref="G262:H262"/>
    <mergeCell ref="B263:E263"/>
    <mergeCell ref="G263:H263"/>
    <mergeCell ref="B264:E264"/>
    <mergeCell ref="B299:C308"/>
    <mergeCell ref="G299:G308"/>
    <mergeCell ref="H299:H308"/>
    <mergeCell ref="B309:C318"/>
    <mergeCell ref="G309:G318"/>
    <mergeCell ref="H309:H318"/>
    <mergeCell ref="B319:C328"/>
    <mergeCell ref="G319:G328"/>
    <mergeCell ref="H319:H328"/>
    <mergeCell ref="B329:C338"/>
    <mergeCell ref="G329:G338"/>
    <mergeCell ref="H329:H338"/>
    <mergeCell ref="B289:C298"/>
    <mergeCell ref="G289:G298"/>
    <mergeCell ref="H289:H298"/>
    <mergeCell ref="B279:C288"/>
    <mergeCell ref="G279:G288"/>
    <mergeCell ref="H279:H288"/>
    <mergeCell ref="B267:H267"/>
    <mergeCell ref="B269:C278"/>
    <mergeCell ref="G269:G278"/>
    <mergeCell ref="H269:H278"/>
    <mergeCell ref="B246:H246"/>
    <mergeCell ref="C247:D247"/>
    <mergeCell ref="C248:D248"/>
    <mergeCell ref="B128:H128"/>
    <mergeCell ref="B129:D129"/>
    <mergeCell ref="E129:H129"/>
    <mergeCell ref="B130:H130"/>
    <mergeCell ref="B160:D160"/>
    <mergeCell ref="E160:H160"/>
    <mergeCell ref="B161:H161"/>
    <mergeCell ref="B162:D162"/>
    <mergeCell ref="E162:H162"/>
    <mergeCell ref="B131:F131"/>
    <mergeCell ref="G131:H131"/>
    <mergeCell ref="B132:D132"/>
    <mergeCell ref="E132:H132"/>
    <mergeCell ref="B133:H133"/>
    <mergeCell ref="B134:D134"/>
    <mergeCell ref="E134:H134"/>
    <mergeCell ref="B135:H135"/>
    <mergeCell ref="B91:H91"/>
    <mergeCell ref="B92:D92"/>
    <mergeCell ref="E92:H92"/>
    <mergeCell ref="B93:H93"/>
    <mergeCell ref="B94:F94"/>
    <mergeCell ref="G94:H94"/>
    <mergeCell ref="B95:D95"/>
    <mergeCell ref="E95:H95"/>
    <mergeCell ref="B98:E98"/>
    <mergeCell ref="B78:C78"/>
    <mergeCell ref="D78:H78"/>
    <mergeCell ref="B79:C79"/>
    <mergeCell ref="D79:H79"/>
    <mergeCell ref="B21:H21"/>
    <mergeCell ref="B22:F22"/>
    <mergeCell ref="G22:H22"/>
    <mergeCell ref="B23:D23"/>
    <mergeCell ref="E23:H23"/>
    <mergeCell ref="B26:E26"/>
    <mergeCell ref="B27:E27"/>
    <mergeCell ref="B28:E28"/>
    <mergeCell ref="B30:C30"/>
    <mergeCell ref="D30:H30"/>
    <mergeCell ref="B31:C31"/>
    <mergeCell ref="D31:H31"/>
    <mergeCell ref="B40:D40"/>
    <mergeCell ref="E40:H40"/>
    <mergeCell ref="E44:H44"/>
    <mergeCell ref="B60:D60"/>
    <mergeCell ref="E60:H60"/>
    <mergeCell ref="B61:H61"/>
    <mergeCell ref="B62:D62"/>
    <mergeCell ref="E62:H62"/>
    <mergeCell ref="B42:D42"/>
    <mergeCell ref="B43:H43"/>
    <mergeCell ref="B44:D44"/>
    <mergeCell ref="G26:H26"/>
    <mergeCell ref="G27:H27"/>
    <mergeCell ref="E16:H16"/>
    <mergeCell ref="B17:H17"/>
    <mergeCell ref="B18:D18"/>
    <mergeCell ref="E18:H18"/>
    <mergeCell ref="B19:H19"/>
    <mergeCell ref="B20:D20"/>
    <mergeCell ref="E20:H20"/>
    <mergeCell ref="B29:H29"/>
    <mergeCell ref="G24:H24"/>
    <mergeCell ref="G25:H25"/>
    <mergeCell ref="B16:D16"/>
    <mergeCell ref="B25:E25"/>
    <mergeCell ref="B2:H2"/>
    <mergeCell ref="B4:H4"/>
    <mergeCell ref="B6:C6"/>
    <mergeCell ref="D6:H6"/>
    <mergeCell ref="B7:C7"/>
    <mergeCell ref="D7:H7"/>
    <mergeCell ref="B8:H8"/>
    <mergeCell ref="G28:H28"/>
    <mergeCell ref="C3:D3"/>
    <mergeCell ref="E3:H3"/>
    <mergeCell ref="B9:D9"/>
    <mergeCell ref="E9:H9"/>
    <mergeCell ref="B10:H10"/>
    <mergeCell ref="B11:F11"/>
    <mergeCell ref="G11:H11"/>
    <mergeCell ref="B12:D12"/>
    <mergeCell ref="E12:H12"/>
    <mergeCell ref="B13:H13"/>
    <mergeCell ref="B14:D14"/>
    <mergeCell ref="E14:H14"/>
    <mergeCell ref="B15:H15"/>
  </mergeCells>
  <pageMargins left="0.7" right="0.7" top="0.75" bottom="0.75" header="0.3" footer="0.3"/>
  <pageSetup paperSize="9" orientation="portrait" r:id="rId1"/>
  <ignoredErrors>
    <ignoredError sqref="E289:E298 E310:E318 F26:F27 F50:F51 F146 F147 F170:F171 F194:F195 F218:F219 F242:F243 F98:F99 F74:F75 F122:F123 G73 G76 G97 G100 G121:H124 G145:H148 G169:H172 G193:H196 G217:H220 G241:H244" unlockedFormula="1"/>
    <ignoredError sqref="F172 F196 F220 F100 F148 F244 F76 F124" evalError="1" unlockedFormula="1"/>
    <ignoredError sqref="F28 F52" evalError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D24" sqref="D24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110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4" workbookViewId="0">
      <selection activeCell="D31" sqref="D31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111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selection activeCell="C13" sqref="C13:D13"/>
    </sheetView>
  </sheetViews>
  <sheetFormatPr defaultRowHeight="15" x14ac:dyDescent="0.25"/>
  <cols>
    <col min="1" max="1" width="29.28515625" customWidth="1"/>
    <col min="2" max="2" width="11.28515625" customWidth="1"/>
    <col min="3" max="3" width="11.42578125" customWidth="1"/>
    <col min="4" max="4" width="37.28515625" customWidth="1"/>
    <col min="5" max="5" width="10.28515625" customWidth="1"/>
    <col min="6" max="6" width="17" customWidth="1"/>
    <col min="7" max="7" width="12.28515625" customWidth="1"/>
    <col min="8" max="8" width="9.85546875" customWidth="1"/>
    <col min="9" max="9" width="14.140625" customWidth="1"/>
  </cols>
  <sheetData>
    <row r="1" spans="1:9" ht="27.75" customHeight="1" thickBot="1" x14ac:dyDescent="0.3">
      <c r="A1" s="181" t="s">
        <v>103</v>
      </c>
      <c r="B1" s="131"/>
      <c r="C1" s="131"/>
      <c r="D1" s="131"/>
      <c r="E1" s="131"/>
      <c r="F1" s="131"/>
      <c r="G1" s="182"/>
      <c r="H1" s="182"/>
      <c r="I1" s="183"/>
    </row>
    <row r="2" spans="1:9" s="4" customFormat="1" ht="32.25" customHeight="1" x14ac:dyDescent="0.25">
      <c r="A2" s="186" t="s">
        <v>2</v>
      </c>
      <c r="B2" s="187"/>
      <c r="C2" s="188"/>
      <c r="D2" s="189"/>
      <c r="E2" s="189"/>
      <c r="F2" s="189"/>
      <c r="G2" s="189"/>
      <c r="H2" s="189"/>
      <c r="I2" s="190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98"/>
      <c r="D13" s="199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s="4" customFormat="1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s="4" customFormat="1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s="4" customFormat="1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s="4" customFormat="1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s="4" customFormat="1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s="4" customFormat="1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s="4" customFormat="1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s="4" customFormat="1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s="4" customFormat="1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s="4" customFormat="1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s="4" customFormat="1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s="4" customFormat="1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s="4" customFormat="1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s="4" customFormat="1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s="4" customFormat="1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s="4" customFormat="1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s="4" customFormat="1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s="4" customFormat="1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s="4" customFormat="1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s="4" customFormat="1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s="4" customFormat="1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s="4" customFormat="1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s="4" customFormat="1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s="4" customFormat="1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43:B43"/>
    <mergeCell ref="A38:B38"/>
    <mergeCell ref="A39:B39"/>
    <mergeCell ref="A40:B40"/>
    <mergeCell ref="A41:B41"/>
    <mergeCell ref="A42:B42"/>
    <mergeCell ref="A44:B44"/>
    <mergeCell ref="A35:E35"/>
    <mergeCell ref="A45:B45"/>
    <mergeCell ref="A46:E46"/>
    <mergeCell ref="A62:E62"/>
    <mergeCell ref="A54:B54"/>
    <mergeCell ref="A55:E55"/>
    <mergeCell ref="A56:E56"/>
    <mergeCell ref="A57:E57"/>
    <mergeCell ref="A58:E58"/>
    <mergeCell ref="A59:E59"/>
    <mergeCell ref="A60:E60"/>
    <mergeCell ref="A61:E61"/>
    <mergeCell ref="A47:B47"/>
    <mergeCell ref="A48:B48"/>
    <mergeCell ref="A37:B37"/>
    <mergeCell ref="A30:B30"/>
    <mergeCell ref="A28:B28"/>
    <mergeCell ref="A29:B29"/>
    <mergeCell ref="C13:D13"/>
    <mergeCell ref="A36:B36"/>
    <mergeCell ref="A21:B21"/>
    <mergeCell ref="A22:B22"/>
    <mergeCell ref="A26:B26"/>
    <mergeCell ref="A33:B33"/>
    <mergeCell ref="A24:B24"/>
    <mergeCell ref="A25:E25"/>
    <mergeCell ref="A34:B34"/>
    <mergeCell ref="A27:B27"/>
    <mergeCell ref="A31:B31"/>
    <mergeCell ref="A32:B32"/>
    <mergeCell ref="A18:B18"/>
    <mergeCell ref="A23:B23"/>
    <mergeCell ref="C16:D16"/>
    <mergeCell ref="A17:E17"/>
    <mergeCell ref="C11:D11"/>
    <mergeCell ref="C12:D12"/>
    <mergeCell ref="A19:B19"/>
    <mergeCell ref="A20:B20"/>
    <mergeCell ref="C14:D14"/>
    <mergeCell ref="C15:D15"/>
    <mergeCell ref="I10:I11"/>
    <mergeCell ref="A7:B7"/>
    <mergeCell ref="A8:E8"/>
    <mergeCell ref="A9:D9"/>
    <mergeCell ref="A1:I1"/>
    <mergeCell ref="A3:E3"/>
    <mergeCell ref="A4:B4"/>
    <mergeCell ref="A5:B5"/>
    <mergeCell ref="A6:B6"/>
    <mergeCell ref="A2:B2"/>
    <mergeCell ref="C2:I2"/>
    <mergeCell ref="A10:D10"/>
    <mergeCell ref="F10:F11"/>
    <mergeCell ref="G10:G11"/>
    <mergeCell ref="H10:H11"/>
    <mergeCell ref="A49:B49"/>
    <mergeCell ref="A50:B50"/>
    <mergeCell ref="A51:B51"/>
    <mergeCell ref="A52:B52"/>
    <mergeCell ref="A53:B53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  <ignoredErrors>
    <ignoredError sqref="I5:I7 I12:I16 I19:I24 I27:I34 I37:I45 I48:I5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10" workbookViewId="0">
      <selection activeCell="C15" sqref="C15:D15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425781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102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D24" sqref="D24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105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218" t="s">
        <v>92</v>
      </c>
      <c r="B55" s="219"/>
      <c r="C55" s="219"/>
      <c r="D55" s="219"/>
      <c r="E55" s="219"/>
      <c r="F55" s="77" t="s">
        <v>72</v>
      </c>
      <c r="G55" s="78" t="e">
        <f>I55/I57</f>
        <v>#DIV/0!</v>
      </c>
      <c r="H55" s="77" t="s">
        <v>73</v>
      </c>
      <c r="I55" s="79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C12" sqref="C12:D12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104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76"/>
      <c r="D14" s="197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76"/>
      <c r="D15" s="197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76"/>
      <c r="D16" s="197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C13:D13"/>
    <mergeCell ref="A6:B6"/>
    <mergeCell ref="A7:B7"/>
    <mergeCell ref="A8:E8"/>
    <mergeCell ref="A9:D9"/>
    <mergeCell ref="A10:D10"/>
    <mergeCell ref="G10:G11"/>
    <mergeCell ref="H10:H11"/>
    <mergeCell ref="I10:I11"/>
    <mergeCell ref="C11:D11"/>
    <mergeCell ref="C12:D12"/>
    <mergeCell ref="F10:F11"/>
    <mergeCell ref="A27:B27"/>
    <mergeCell ref="C16:D16"/>
    <mergeCell ref="A17:E17"/>
    <mergeCell ref="A18:B18"/>
    <mergeCell ref="A19:B19"/>
    <mergeCell ref="A20:B20"/>
    <mergeCell ref="A21:B21"/>
    <mergeCell ref="A22:B22"/>
    <mergeCell ref="A23:B23"/>
    <mergeCell ref="A24:B24"/>
    <mergeCell ref="A25:E25"/>
    <mergeCell ref="A26:B26"/>
    <mergeCell ref="A39:B39"/>
    <mergeCell ref="A28:B28"/>
    <mergeCell ref="A29:B29"/>
    <mergeCell ref="A30:B30"/>
    <mergeCell ref="A31:B31"/>
    <mergeCell ref="A32:B32"/>
    <mergeCell ref="A33:B33"/>
    <mergeCell ref="A55:E55"/>
    <mergeCell ref="A56:E56"/>
    <mergeCell ref="A57:E57"/>
    <mergeCell ref="A46:E46"/>
    <mergeCell ref="A47:B47"/>
    <mergeCell ref="A48:B48"/>
    <mergeCell ref="A49:B49"/>
    <mergeCell ref="A50:B50"/>
    <mergeCell ref="A51:B51"/>
    <mergeCell ref="C14:D14"/>
    <mergeCell ref="C15:D15"/>
    <mergeCell ref="A52:B52"/>
    <mergeCell ref="A53:B53"/>
    <mergeCell ref="A54:B54"/>
    <mergeCell ref="A40:B40"/>
    <mergeCell ref="A41:B41"/>
    <mergeCell ref="A42:B42"/>
    <mergeCell ref="A43:B43"/>
    <mergeCell ref="A44:B44"/>
    <mergeCell ref="A45:B45"/>
    <mergeCell ref="A34:B34"/>
    <mergeCell ref="A35:E35"/>
    <mergeCell ref="A36:B36"/>
    <mergeCell ref="A37:B37"/>
    <mergeCell ref="A38:B38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C12" sqref="C12:D12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106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D28" sqref="D28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107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27"/>
      <c r="D2" s="228"/>
      <c r="E2" s="228"/>
      <c r="F2" s="228"/>
      <c r="G2" s="228"/>
      <c r="H2" s="228"/>
      <c r="I2" s="229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220"/>
      <c r="B5" s="221"/>
      <c r="C5" s="58"/>
      <c r="D5" s="59"/>
      <c r="E5" s="59"/>
      <c r="F5" s="60"/>
      <c r="G5" s="61"/>
      <c r="H5" s="74"/>
      <c r="I5" s="24">
        <f>G5*F5</f>
        <v>0</v>
      </c>
    </row>
    <row r="6" spans="1:9" ht="15.75" x14ac:dyDescent="0.25">
      <c r="A6" s="220"/>
      <c r="B6" s="221"/>
      <c r="C6" s="58"/>
      <c r="D6" s="59"/>
      <c r="E6" s="59"/>
      <c r="F6" s="60"/>
      <c r="G6" s="61"/>
      <c r="H6" s="74"/>
      <c r="I6" s="24">
        <f t="shared" ref="I6:I7" si="0">G6*F6</f>
        <v>0</v>
      </c>
    </row>
    <row r="7" spans="1:9" ht="15.75" x14ac:dyDescent="0.25">
      <c r="A7" s="220"/>
      <c r="B7" s="221"/>
      <c r="C7" s="58"/>
      <c r="D7" s="59"/>
      <c r="E7" s="59"/>
      <c r="F7" s="60"/>
      <c r="G7" s="61"/>
      <c r="H7" s="74"/>
      <c r="I7" s="24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62"/>
      <c r="F9" s="72" t="s">
        <v>83</v>
      </c>
      <c r="G9" s="63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6"/>
      <c r="B12" s="64" t="s">
        <v>86</v>
      </c>
      <c r="C12" s="221"/>
      <c r="D12" s="222"/>
      <c r="E12" s="59"/>
      <c r="F12" s="65" t="s">
        <v>87</v>
      </c>
      <c r="G12" s="65"/>
      <c r="H12" s="61"/>
      <c r="I12" s="24">
        <f>H12*G12</f>
        <v>0</v>
      </c>
    </row>
    <row r="13" spans="1:9" ht="15.75" x14ac:dyDescent="0.25">
      <c r="A13" s="76"/>
      <c r="B13" s="64" t="s">
        <v>86</v>
      </c>
      <c r="C13" s="221"/>
      <c r="D13" s="222"/>
      <c r="E13" s="59"/>
      <c r="F13" s="65" t="s">
        <v>87</v>
      </c>
      <c r="G13" s="65"/>
      <c r="H13" s="61"/>
      <c r="I13" s="24">
        <f t="shared" ref="I13:I16" si="1">H13*G13</f>
        <v>0</v>
      </c>
    </row>
    <row r="14" spans="1:9" ht="15.75" x14ac:dyDescent="0.25">
      <c r="A14" s="76"/>
      <c r="B14" s="64" t="s">
        <v>86</v>
      </c>
      <c r="C14" s="225"/>
      <c r="D14" s="226"/>
      <c r="E14" s="59"/>
      <c r="F14" s="65" t="s">
        <v>87</v>
      </c>
      <c r="G14" s="65"/>
      <c r="H14" s="61"/>
      <c r="I14" s="24">
        <f t="shared" si="1"/>
        <v>0</v>
      </c>
    </row>
    <row r="15" spans="1:9" ht="15.75" x14ac:dyDescent="0.25">
      <c r="A15" s="76"/>
      <c r="B15" s="64" t="s">
        <v>86</v>
      </c>
      <c r="C15" s="225"/>
      <c r="D15" s="226"/>
      <c r="E15" s="59"/>
      <c r="F15" s="65" t="s">
        <v>87</v>
      </c>
      <c r="G15" s="65"/>
      <c r="H15" s="61"/>
      <c r="I15" s="24">
        <f t="shared" si="1"/>
        <v>0</v>
      </c>
    </row>
    <row r="16" spans="1:9" ht="15.75" x14ac:dyDescent="0.25">
      <c r="A16" s="76"/>
      <c r="B16" s="64" t="s">
        <v>86</v>
      </c>
      <c r="C16" s="223"/>
      <c r="D16" s="224"/>
      <c r="E16" s="59"/>
      <c r="F16" s="65" t="s">
        <v>87</v>
      </c>
      <c r="G16" s="66"/>
      <c r="H16" s="61"/>
      <c r="I16" s="24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220"/>
      <c r="B19" s="221"/>
      <c r="C19" s="67" t="s">
        <v>101</v>
      </c>
      <c r="D19" s="59"/>
      <c r="E19" s="59"/>
      <c r="F19" s="67"/>
      <c r="G19" s="61"/>
      <c r="H19" s="72"/>
      <c r="I19" s="7">
        <f t="shared" ref="I19:I24" si="2">G19*F19</f>
        <v>0</v>
      </c>
    </row>
    <row r="20" spans="1:9" ht="15.75" x14ac:dyDescent="0.25">
      <c r="A20" s="220"/>
      <c r="B20" s="221"/>
      <c r="C20" s="67" t="s">
        <v>101</v>
      </c>
      <c r="D20" s="59"/>
      <c r="E20" s="59"/>
      <c r="F20" s="67"/>
      <c r="G20" s="61"/>
      <c r="H20" s="72"/>
      <c r="I20" s="7">
        <f t="shared" si="2"/>
        <v>0</v>
      </c>
    </row>
    <row r="21" spans="1:9" ht="15.75" x14ac:dyDescent="0.25">
      <c r="A21" s="220"/>
      <c r="B21" s="221"/>
      <c r="C21" s="67" t="s">
        <v>101</v>
      </c>
      <c r="D21" s="59"/>
      <c r="E21" s="59"/>
      <c r="F21" s="67"/>
      <c r="G21" s="61"/>
      <c r="H21" s="72"/>
      <c r="I21" s="7">
        <f t="shared" si="2"/>
        <v>0</v>
      </c>
    </row>
    <row r="22" spans="1:9" ht="15.75" x14ac:dyDescent="0.25">
      <c r="A22" s="220"/>
      <c r="B22" s="221"/>
      <c r="C22" s="67" t="s">
        <v>101</v>
      </c>
      <c r="D22" s="59"/>
      <c r="E22" s="59"/>
      <c r="F22" s="67"/>
      <c r="G22" s="61"/>
      <c r="H22" s="72"/>
      <c r="I22" s="7">
        <f t="shared" si="2"/>
        <v>0</v>
      </c>
    </row>
    <row r="23" spans="1:9" ht="15.75" x14ac:dyDescent="0.25">
      <c r="A23" s="220"/>
      <c r="B23" s="221"/>
      <c r="C23" s="67" t="s">
        <v>101</v>
      </c>
      <c r="D23" s="59"/>
      <c r="E23" s="59"/>
      <c r="F23" s="66"/>
      <c r="G23" s="61"/>
      <c r="H23" s="72"/>
      <c r="I23" s="7">
        <f t="shared" si="2"/>
        <v>0</v>
      </c>
    </row>
    <row r="24" spans="1:9" ht="15.75" x14ac:dyDescent="0.25">
      <c r="A24" s="220"/>
      <c r="B24" s="221"/>
      <c r="C24" s="67" t="s">
        <v>101</v>
      </c>
      <c r="D24" s="59"/>
      <c r="E24" s="59"/>
      <c r="F24" s="66"/>
      <c r="G24" s="61"/>
      <c r="H24" s="72"/>
      <c r="I24" s="7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220"/>
      <c r="B27" s="221"/>
      <c r="C27" s="67" t="s">
        <v>101</v>
      </c>
      <c r="D27" s="59"/>
      <c r="E27" s="67"/>
      <c r="F27" s="67"/>
      <c r="G27" s="61"/>
      <c r="H27" s="22"/>
      <c r="I27" s="7">
        <f>F27*G27</f>
        <v>0</v>
      </c>
    </row>
    <row r="28" spans="1:9" ht="15.75" x14ac:dyDescent="0.25">
      <c r="A28" s="220"/>
      <c r="B28" s="221"/>
      <c r="C28" s="67" t="s">
        <v>101</v>
      </c>
      <c r="D28" s="59"/>
      <c r="E28" s="67"/>
      <c r="F28" s="67"/>
      <c r="G28" s="61"/>
      <c r="H28" s="22"/>
      <c r="I28" s="7">
        <f t="shared" ref="I28:I34" si="3">F28*G28</f>
        <v>0</v>
      </c>
    </row>
    <row r="29" spans="1:9" ht="15.75" x14ac:dyDescent="0.25">
      <c r="A29" s="220"/>
      <c r="B29" s="221"/>
      <c r="C29" s="67" t="s">
        <v>101</v>
      </c>
      <c r="D29" s="59"/>
      <c r="E29" s="67"/>
      <c r="F29" s="67"/>
      <c r="G29" s="61"/>
      <c r="H29" s="22"/>
      <c r="I29" s="7">
        <f t="shared" si="3"/>
        <v>0</v>
      </c>
    </row>
    <row r="30" spans="1:9" ht="15.75" x14ac:dyDescent="0.25">
      <c r="A30" s="220"/>
      <c r="B30" s="221"/>
      <c r="C30" s="67" t="s">
        <v>101</v>
      </c>
      <c r="D30" s="59"/>
      <c r="E30" s="67"/>
      <c r="F30" s="67"/>
      <c r="G30" s="61"/>
      <c r="H30" s="22"/>
      <c r="I30" s="7">
        <f t="shared" si="3"/>
        <v>0</v>
      </c>
    </row>
    <row r="31" spans="1:9" ht="15.75" x14ac:dyDescent="0.25">
      <c r="A31" s="220"/>
      <c r="B31" s="221"/>
      <c r="C31" s="67" t="s">
        <v>101</v>
      </c>
      <c r="D31" s="59"/>
      <c r="E31" s="67"/>
      <c r="F31" s="67"/>
      <c r="G31" s="61"/>
      <c r="H31" s="22"/>
      <c r="I31" s="7">
        <f t="shared" si="3"/>
        <v>0</v>
      </c>
    </row>
    <row r="32" spans="1:9" ht="15.75" x14ac:dyDescent="0.25">
      <c r="A32" s="220"/>
      <c r="B32" s="221"/>
      <c r="C32" s="67" t="s">
        <v>101</v>
      </c>
      <c r="D32" s="59"/>
      <c r="E32" s="67"/>
      <c r="F32" s="67"/>
      <c r="G32" s="61"/>
      <c r="H32" s="22"/>
      <c r="I32" s="7">
        <f t="shared" si="3"/>
        <v>0</v>
      </c>
    </row>
    <row r="33" spans="1:9" ht="15.75" x14ac:dyDescent="0.25">
      <c r="A33" s="220"/>
      <c r="B33" s="221"/>
      <c r="C33" s="67" t="s">
        <v>101</v>
      </c>
      <c r="D33" s="59"/>
      <c r="E33" s="67"/>
      <c r="F33" s="66"/>
      <c r="G33" s="61"/>
      <c r="H33" s="72"/>
      <c r="I33" s="7">
        <f t="shared" si="3"/>
        <v>0</v>
      </c>
    </row>
    <row r="34" spans="1:9" ht="15.75" x14ac:dyDescent="0.25">
      <c r="A34" s="220"/>
      <c r="B34" s="221"/>
      <c r="C34" s="67" t="s">
        <v>101</v>
      </c>
      <c r="D34" s="59"/>
      <c r="E34" s="67"/>
      <c r="F34" s="66"/>
      <c r="G34" s="61"/>
      <c r="H34" s="72"/>
      <c r="I34" s="7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220"/>
      <c r="B37" s="221"/>
      <c r="C37" s="67" t="s">
        <v>101</v>
      </c>
      <c r="D37" s="59"/>
      <c r="E37" s="67"/>
      <c r="F37" s="67"/>
      <c r="G37" s="61"/>
      <c r="H37" s="22"/>
      <c r="I37" s="7">
        <f>G37*F37</f>
        <v>0</v>
      </c>
    </row>
    <row r="38" spans="1:9" ht="15.75" x14ac:dyDescent="0.25">
      <c r="A38" s="220"/>
      <c r="B38" s="221"/>
      <c r="C38" s="67" t="s">
        <v>101</v>
      </c>
      <c r="D38" s="59"/>
      <c r="E38" s="67"/>
      <c r="F38" s="67"/>
      <c r="G38" s="61"/>
      <c r="H38" s="22"/>
      <c r="I38" s="7">
        <f t="shared" ref="I38:I45" si="4">G38*F38</f>
        <v>0</v>
      </c>
    </row>
    <row r="39" spans="1:9" ht="15.75" x14ac:dyDescent="0.25">
      <c r="A39" s="220"/>
      <c r="B39" s="221"/>
      <c r="C39" s="67" t="s">
        <v>101</v>
      </c>
      <c r="D39" s="59"/>
      <c r="E39" s="67"/>
      <c r="F39" s="67"/>
      <c r="G39" s="61"/>
      <c r="H39" s="22"/>
      <c r="I39" s="7">
        <f t="shared" si="4"/>
        <v>0</v>
      </c>
    </row>
    <row r="40" spans="1:9" ht="15.75" x14ac:dyDescent="0.25">
      <c r="A40" s="220"/>
      <c r="B40" s="221"/>
      <c r="C40" s="67" t="s">
        <v>101</v>
      </c>
      <c r="D40" s="59"/>
      <c r="E40" s="67"/>
      <c r="F40" s="67"/>
      <c r="G40" s="61"/>
      <c r="H40" s="22"/>
      <c r="I40" s="7">
        <f t="shared" si="4"/>
        <v>0</v>
      </c>
    </row>
    <row r="41" spans="1:9" ht="15.75" x14ac:dyDescent="0.25">
      <c r="A41" s="220"/>
      <c r="B41" s="221"/>
      <c r="C41" s="67" t="s">
        <v>101</v>
      </c>
      <c r="D41" s="59"/>
      <c r="E41" s="67"/>
      <c r="F41" s="67"/>
      <c r="G41" s="61"/>
      <c r="H41" s="22"/>
      <c r="I41" s="7">
        <f t="shared" si="4"/>
        <v>0</v>
      </c>
    </row>
    <row r="42" spans="1:9" ht="15.75" x14ac:dyDescent="0.25">
      <c r="A42" s="220"/>
      <c r="B42" s="221"/>
      <c r="C42" s="67" t="s">
        <v>101</v>
      </c>
      <c r="D42" s="59"/>
      <c r="E42" s="67"/>
      <c r="F42" s="67"/>
      <c r="G42" s="61"/>
      <c r="H42" s="22"/>
      <c r="I42" s="7">
        <f t="shared" si="4"/>
        <v>0</v>
      </c>
    </row>
    <row r="43" spans="1:9" ht="15.75" x14ac:dyDescent="0.25">
      <c r="A43" s="220"/>
      <c r="B43" s="221"/>
      <c r="C43" s="67" t="s">
        <v>101</v>
      </c>
      <c r="D43" s="59"/>
      <c r="E43" s="67"/>
      <c r="F43" s="67"/>
      <c r="G43" s="61"/>
      <c r="H43" s="22"/>
      <c r="I43" s="7">
        <f t="shared" si="4"/>
        <v>0</v>
      </c>
    </row>
    <row r="44" spans="1:9" ht="15.75" x14ac:dyDescent="0.25">
      <c r="A44" s="220"/>
      <c r="B44" s="221"/>
      <c r="C44" s="67" t="s">
        <v>101</v>
      </c>
      <c r="D44" s="59"/>
      <c r="E44" s="67"/>
      <c r="F44" s="66"/>
      <c r="G44" s="68"/>
      <c r="H44" s="72"/>
      <c r="I44" s="7">
        <f t="shared" si="4"/>
        <v>0</v>
      </c>
    </row>
    <row r="45" spans="1:9" ht="15.75" x14ac:dyDescent="0.25">
      <c r="A45" s="220"/>
      <c r="B45" s="221"/>
      <c r="C45" s="67" t="s">
        <v>101</v>
      </c>
      <c r="D45" s="59"/>
      <c r="E45" s="67"/>
      <c r="F45" s="66"/>
      <c r="G45" s="68"/>
      <c r="H45" s="72"/>
      <c r="I45" s="7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220"/>
      <c r="B48" s="221"/>
      <c r="C48" s="69" t="s">
        <v>101</v>
      </c>
      <c r="D48" s="59"/>
      <c r="E48" s="67"/>
      <c r="F48" s="66"/>
      <c r="G48" s="70"/>
      <c r="H48" s="72"/>
      <c r="I48" s="7">
        <f>G48*F48</f>
        <v>0</v>
      </c>
    </row>
    <row r="49" spans="1:9" ht="16.5" customHeight="1" x14ac:dyDescent="0.25">
      <c r="A49" s="220"/>
      <c r="B49" s="221"/>
      <c r="C49" s="69" t="s">
        <v>101</v>
      </c>
      <c r="D49" s="59"/>
      <c r="E49" s="67"/>
      <c r="F49" s="66"/>
      <c r="G49" s="70"/>
      <c r="H49" s="72"/>
      <c r="I49" s="7">
        <f t="shared" ref="I49:I54" si="5">G49*F49</f>
        <v>0</v>
      </c>
    </row>
    <row r="50" spans="1:9" ht="15.75" x14ac:dyDescent="0.25">
      <c r="A50" s="220"/>
      <c r="B50" s="221"/>
      <c r="C50" s="69" t="s">
        <v>101</v>
      </c>
      <c r="D50" s="59"/>
      <c r="E50" s="67"/>
      <c r="F50" s="66"/>
      <c r="G50" s="70"/>
      <c r="H50" s="72"/>
      <c r="I50" s="7">
        <f t="shared" si="5"/>
        <v>0</v>
      </c>
    </row>
    <row r="51" spans="1:9" ht="15.75" x14ac:dyDescent="0.25">
      <c r="A51" s="220"/>
      <c r="B51" s="221"/>
      <c r="C51" s="69" t="s">
        <v>101</v>
      </c>
      <c r="D51" s="59"/>
      <c r="E51" s="67"/>
      <c r="F51" s="66"/>
      <c r="G51" s="70"/>
      <c r="H51" s="72"/>
      <c r="I51" s="7">
        <f t="shared" si="5"/>
        <v>0</v>
      </c>
    </row>
    <row r="52" spans="1:9" ht="15.75" x14ac:dyDescent="0.25">
      <c r="A52" s="220"/>
      <c r="B52" s="221"/>
      <c r="C52" s="69" t="s">
        <v>101</v>
      </c>
      <c r="D52" s="59"/>
      <c r="E52" s="67"/>
      <c r="F52" s="66"/>
      <c r="G52" s="70"/>
      <c r="H52" s="72"/>
      <c r="I52" s="7">
        <f t="shared" si="5"/>
        <v>0</v>
      </c>
    </row>
    <row r="53" spans="1:9" ht="15.75" x14ac:dyDescent="0.25">
      <c r="A53" s="220"/>
      <c r="B53" s="221"/>
      <c r="C53" s="69" t="s">
        <v>101</v>
      </c>
      <c r="D53" s="59"/>
      <c r="E53" s="67"/>
      <c r="F53" s="66"/>
      <c r="G53" s="70"/>
      <c r="H53" s="72"/>
      <c r="I53" s="7">
        <f t="shared" si="5"/>
        <v>0</v>
      </c>
    </row>
    <row r="54" spans="1:9" ht="15.75" x14ac:dyDescent="0.25">
      <c r="A54" s="220"/>
      <c r="B54" s="221"/>
      <c r="C54" s="69" t="s">
        <v>101</v>
      </c>
      <c r="D54" s="59"/>
      <c r="E54" s="67"/>
      <c r="F54" s="66"/>
      <c r="G54" s="70"/>
      <c r="H54" s="72"/>
      <c r="I54" s="7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3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10" workbookViewId="0">
      <selection activeCell="D39" sqref="D39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108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34" workbookViewId="0">
      <selection activeCell="K56" sqref="K56"/>
    </sheetView>
  </sheetViews>
  <sheetFormatPr defaultRowHeight="15" x14ac:dyDescent="0.25"/>
  <cols>
    <col min="1" max="1" width="29.28515625" style="4" customWidth="1"/>
    <col min="2" max="2" width="11.28515625" style="4" customWidth="1"/>
    <col min="3" max="3" width="11.42578125" style="4" customWidth="1"/>
    <col min="4" max="4" width="37.28515625" style="4" customWidth="1"/>
    <col min="5" max="5" width="10.28515625" style="4" customWidth="1"/>
    <col min="6" max="6" width="17" style="4" customWidth="1"/>
    <col min="7" max="7" width="12.28515625" style="4" customWidth="1"/>
    <col min="8" max="8" width="9.85546875" style="4" customWidth="1"/>
    <col min="9" max="9" width="14.140625" style="4" customWidth="1"/>
    <col min="10" max="16384" width="9.140625" style="4"/>
  </cols>
  <sheetData>
    <row r="1" spans="1:9" ht="27.75" customHeight="1" thickBot="1" x14ac:dyDescent="0.3">
      <c r="A1" s="181" t="s">
        <v>109</v>
      </c>
      <c r="B1" s="131"/>
      <c r="C1" s="131"/>
      <c r="D1" s="131"/>
      <c r="E1" s="131"/>
      <c r="F1" s="131"/>
      <c r="G1" s="182"/>
      <c r="H1" s="182"/>
      <c r="I1" s="183"/>
    </row>
    <row r="2" spans="1:9" ht="32.25" customHeight="1" x14ac:dyDescent="0.25">
      <c r="A2" s="186" t="s">
        <v>2</v>
      </c>
      <c r="B2" s="187"/>
      <c r="C2" s="215"/>
      <c r="D2" s="216"/>
      <c r="E2" s="216"/>
      <c r="F2" s="216"/>
      <c r="G2" s="216"/>
      <c r="H2" s="216"/>
      <c r="I2" s="217"/>
    </row>
    <row r="3" spans="1:9" ht="15.75" x14ac:dyDescent="0.25">
      <c r="A3" s="178" t="s">
        <v>71</v>
      </c>
      <c r="B3" s="179"/>
      <c r="C3" s="179"/>
      <c r="D3" s="179"/>
      <c r="E3" s="179"/>
      <c r="F3" s="19" t="s">
        <v>72</v>
      </c>
      <c r="G3" s="20" t="e">
        <f>I3/I57</f>
        <v>#DIV/0!</v>
      </c>
      <c r="H3" s="19" t="s">
        <v>73</v>
      </c>
      <c r="I3" s="21">
        <f>SUM(I5:I7)</f>
        <v>0</v>
      </c>
    </row>
    <row r="4" spans="1:9" ht="31.5" x14ac:dyDescent="0.25">
      <c r="A4" s="184" t="s">
        <v>74</v>
      </c>
      <c r="B4" s="185"/>
      <c r="C4" s="22" t="s">
        <v>75</v>
      </c>
      <c r="D4" s="22" t="s">
        <v>76</v>
      </c>
      <c r="E4" s="22" t="s">
        <v>77</v>
      </c>
      <c r="F4" s="22" t="s">
        <v>78</v>
      </c>
      <c r="G4" s="22" t="s">
        <v>79</v>
      </c>
      <c r="H4" s="22"/>
      <c r="I4" s="23" t="s">
        <v>80</v>
      </c>
    </row>
    <row r="5" spans="1:9" ht="15.75" x14ac:dyDescent="0.25">
      <c r="A5" s="175"/>
      <c r="B5" s="176"/>
      <c r="C5" s="12"/>
      <c r="D5" s="14"/>
      <c r="E5" s="14"/>
      <c r="F5" s="13"/>
      <c r="G5" s="17"/>
      <c r="H5" s="81"/>
      <c r="I5" s="82">
        <f>G5*F5</f>
        <v>0</v>
      </c>
    </row>
    <row r="6" spans="1:9" ht="15.75" x14ac:dyDescent="0.25">
      <c r="A6" s="175"/>
      <c r="B6" s="176"/>
      <c r="C6" s="12"/>
      <c r="D6" s="14"/>
      <c r="E6" s="14"/>
      <c r="F6" s="13"/>
      <c r="G6" s="17"/>
      <c r="H6" s="81"/>
      <c r="I6" s="82">
        <f t="shared" ref="I6:I7" si="0">G6*F6</f>
        <v>0</v>
      </c>
    </row>
    <row r="7" spans="1:9" ht="15.75" x14ac:dyDescent="0.25">
      <c r="A7" s="175"/>
      <c r="B7" s="176"/>
      <c r="C7" s="12"/>
      <c r="D7" s="14"/>
      <c r="E7" s="14"/>
      <c r="F7" s="13"/>
      <c r="G7" s="17"/>
      <c r="H7" s="81"/>
      <c r="I7" s="82">
        <f t="shared" si="0"/>
        <v>0</v>
      </c>
    </row>
    <row r="8" spans="1:9" ht="15.75" x14ac:dyDescent="0.25">
      <c r="A8" s="178" t="s">
        <v>81</v>
      </c>
      <c r="B8" s="179"/>
      <c r="C8" s="179"/>
      <c r="D8" s="179"/>
      <c r="E8" s="179"/>
      <c r="F8" s="19" t="s">
        <v>72</v>
      </c>
      <c r="G8" s="20" t="e">
        <f>I8/I57</f>
        <v>#DIV/0!</v>
      </c>
      <c r="H8" s="19" t="s">
        <v>73</v>
      </c>
      <c r="I8" s="21">
        <f>IF(E9="ÁNO",I9,IF(E9="NIE",SUM(I12:I16),0))</f>
        <v>0</v>
      </c>
    </row>
    <row r="9" spans="1:9" ht="15.75" x14ac:dyDescent="0.25">
      <c r="A9" s="180" t="s">
        <v>82</v>
      </c>
      <c r="B9" s="180"/>
      <c r="C9" s="180"/>
      <c r="D9" s="180"/>
      <c r="E9" s="5"/>
      <c r="F9" s="72" t="s">
        <v>83</v>
      </c>
      <c r="G9" s="6"/>
      <c r="H9" s="72" t="s">
        <v>73</v>
      </c>
      <c r="I9" s="7">
        <f>(I3+I17+I25+I35+I46)*G9</f>
        <v>0</v>
      </c>
    </row>
    <row r="10" spans="1:9" ht="15.75" x14ac:dyDescent="0.25">
      <c r="A10" s="180" t="s">
        <v>84</v>
      </c>
      <c r="B10" s="180"/>
      <c r="C10" s="180"/>
      <c r="D10" s="180"/>
      <c r="E10" s="73"/>
      <c r="F10" s="191" t="s">
        <v>75</v>
      </c>
      <c r="G10" s="192" t="s">
        <v>78</v>
      </c>
      <c r="H10" s="192" t="s">
        <v>79</v>
      </c>
      <c r="I10" s="177" t="s">
        <v>80</v>
      </c>
    </row>
    <row r="11" spans="1:9" ht="31.5" x14ac:dyDescent="0.25">
      <c r="A11" s="25" t="s">
        <v>85</v>
      </c>
      <c r="B11" s="75" t="s">
        <v>100</v>
      </c>
      <c r="C11" s="195" t="s">
        <v>76</v>
      </c>
      <c r="D11" s="196"/>
      <c r="E11" s="22" t="s">
        <v>77</v>
      </c>
      <c r="F11" s="191"/>
      <c r="G11" s="192"/>
      <c r="H11" s="192"/>
      <c r="I11" s="177"/>
    </row>
    <row r="12" spans="1:9" ht="18.75" customHeight="1" x14ac:dyDescent="0.25">
      <c r="A12" s="71"/>
      <c r="B12" s="8" t="s">
        <v>86</v>
      </c>
      <c r="C12" s="176"/>
      <c r="D12" s="197"/>
      <c r="E12" s="14"/>
      <c r="F12" s="9" t="s">
        <v>87</v>
      </c>
      <c r="G12" s="9"/>
      <c r="H12" s="17"/>
      <c r="I12" s="82">
        <f>H12*G12</f>
        <v>0</v>
      </c>
    </row>
    <row r="13" spans="1:9" ht="15.75" x14ac:dyDescent="0.25">
      <c r="A13" s="71"/>
      <c r="B13" s="8" t="s">
        <v>86</v>
      </c>
      <c r="C13" s="176"/>
      <c r="D13" s="197"/>
      <c r="E13" s="14"/>
      <c r="F13" s="9" t="s">
        <v>87</v>
      </c>
      <c r="G13" s="9"/>
      <c r="H13" s="17"/>
      <c r="I13" s="82">
        <f t="shared" ref="I13:I16" si="1">H13*G13</f>
        <v>0</v>
      </c>
    </row>
    <row r="14" spans="1:9" ht="15.75" x14ac:dyDescent="0.25">
      <c r="A14" s="71"/>
      <c r="B14" s="8" t="s">
        <v>86</v>
      </c>
      <c r="C14" s="198"/>
      <c r="D14" s="199"/>
      <c r="E14" s="14"/>
      <c r="F14" s="9" t="s">
        <v>87</v>
      </c>
      <c r="G14" s="9"/>
      <c r="H14" s="17"/>
      <c r="I14" s="82">
        <f t="shared" si="1"/>
        <v>0</v>
      </c>
    </row>
    <row r="15" spans="1:9" ht="15.75" x14ac:dyDescent="0.25">
      <c r="A15" s="71"/>
      <c r="B15" s="8" t="s">
        <v>86</v>
      </c>
      <c r="C15" s="198"/>
      <c r="D15" s="199"/>
      <c r="E15" s="14"/>
      <c r="F15" s="9" t="s">
        <v>87</v>
      </c>
      <c r="G15" s="9"/>
      <c r="H15" s="17"/>
      <c r="I15" s="82">
        <f t="shared" si="1"/>
        <v>0</v>
      </c>
    </row>
    <row r="16" spans="1:9" ht="15.75" x14ac:dyDescent="0.25">
      <c r="A16" s="71"/>
      <c r="B16" s="8" t="s">
        <v>86</v>
      </c>
      <c r="C16" s="193"/>
      <c r="D16" s="194"/>
      <c r="E16" s="14"/>
      <c r="F16" s="9" t="s">
        <v>87</v>
      </c>
      <c r="G16" s="10"/>
      <c r="H16" s="17"/>
      <c r="I16" s="82">
        <f t="shared" si="1"/>
        <v>0</v>
      </c>
    </row>
    <row r="17" spans="1:9" ht="15.75" x14ac:dyDescent="0.25">
      <c r="A17" s="178" t="s">
        <v>88</v>
      </c>
      <c r="B17" s="179"/>
      <c r="C17" s="179"/>
      <c r="D17" s="179"/>
      <c r="E17" s="179"/>
      <c r="F17" s="19" t="s">
        <v>72</v>
      </c>
      <c r="G17" s="20" t="e">
        <f>I17/I57</f>
        <v>#DIV/0!</v>
      </c>
      <c r="H17" s="19" t="s">
        <v>73</v>
      </c>
      <c r="I17" s="21">
        <f>SUM(I19:I24)</f>
        <v>0</v>
      </c>
    </row>
    <row r="18" spans="1:9" ht="31.5" x14ac:dyDescent="0.25">
      <c r="A18" s="184" t="s">
        <v>74</v>
      </c>
      <c r="B18" s="185"/>
      <c r="C18" s="22" t="s">
        <v>75</v>
      </c>
      <c r="D18" s="22" t="s">
        <v>76</v>
      </c>
      <c r="E18" s="22" t="s">
        <v>77</v>
      </c>
      <c r="F18" s="22" t="s">
        <v>78</v>
      </c>
      <c r="G18" s="22" t="s">
        <v>79</v>
      </c>
      <c r="H18" s="22"/>
      <c r="I18" s="23" t="s">
        <v>80</v>
      </c>
    </row>
    <row r="19" spans="1:9" ht="15.75" x14ac:dyDescent="0.25">
      <c r="A19" s="175"/>
      <c r="B19" s="176"/>
      <c r="C19" s="18" t="s">
        <v>101</v>
      </c>
      <c r="D19" s="14"/>
      <c r="E19" s="14"/>
      <c r="F19" s="18"/>
      <c r="G19" s="17"/>
      <c r="H19" s="83"/>
      <c r="I19" s="84">
        <f t="shared" ref="I19:I24" si="2">G19*F19</f>
        <v>0</v>
      </c>
    </row>
    <row r="20" spans="1:9" ht="15.75" x14ac:dyDescent="0.25">
      <c r="A20" s="175"/>
      <c r="B20" s="176"/>
      <c r="C20" s="18" t="s">
        <v>101</v>
      </c>
      <c r="D20" s="14"/>
      <c r="E20" s="14"/>
      <c r="F20" s="18"/>
      <c r="G20" s="17"/>
      <c r="H20" s="83"/>
      <c r="I20" s="84">
        <f t="shared" si="2"/>
        <v>0</v>
      </c>
    </row>
    <row r="21" spans="1:9" ht="15.75" x14ac:dyDescent="0.25">
      <c r="A21" s="175"/>
      <c r="B21" s="176"/>
      <c r="C21" s="18" t="s">
        <v>101</v>
      </c>
      <c r="D21" s="14"/>
      <c r="E21" s="14"/>
      <c r="F21" s="18"/>
      <c r="G21" s="17"/>
      <c r="H21" s="83"/>
      <c r="I21" s="84">
        <f t="shared" si="2"/>
        <v>0</v>
      </c>
    </row>
    <row r="22" spans="1:9" ht="15.75" x14ac:dyDescent="0.25">
      <c r="A22" s="175"/>
      <c r="B22" s="176"/>
      <c r="C22" s="18" t="s">
        <v>101</v>
      </c>
      <c r="D22" s="14"/>
      <c r="E22" s="14"/>
      <c r="F22" s="18"/>
      <c r="G22" s="17"/>
      <c r="H22" s="83"/>
      <c r="I22" s="84">
        <f t="shared" si="2"/>
        <v>0</v>
      </c>
    </row>
    <row r="23" spans="1:9" ht="15.75" x14ac:dyDescent="0.25">
      <c r="A23" s="175"/>
      <c r="B23" s="176"/>
      <c r="C23" s="18" t="s">
        <v>101</v>
      </c>
      <c r="D23" s="14"/>
      <c r="E23" s="14"/>
      <c r="F23" s="10"/>
      <c r="G23" s="17"/>
      <c r="H23" s="83"/>
      <c r="I23" s="84">
        <f t="shared" si="2"/>
        <v>0</v>
      </c>
    </row>
    <row r="24" spans="1:9" ht="15.75" x14ac:dyDescent="0.25">
      <c r="A24" s="175"/>
      <c r="B24" s="176"/>
      <c r="C24" s="18" t="s">
        <v>101</v>
      </c>
      <c r="D24" s="14"/>
      <c r="E24" s="14"/>
      <c r="F24" s="10"/>
      <c r="G24" s="17"/>
      <c r="H24" s="83"/>
      <c r="I24" s="84">
        <f t="shared" si="2"/>
        <v>0</v>
      </c>
    </row>
    <row r="25" spans="1:9" ht="15.75" x14ac:dyDescent="0.25">
      <c r="A25" s="178" t="s">
        <v>89</v>
      </c>
      <c r="B25" s="179"/>
      <c r="C25" s="179"/>
      <c r="D25" s="179"/>
      <c r="E25" s="179"/>
      <c r="F25" s="19" t="s">
        <v>72</v>
      </c>
      <c r="G25" s="20" t="e">
        <f>I25/I57</f>
        <v>#DIV/0!</v>
      </c>
      <c r="H25" s="19" t="s">
        <v>73</v>
      </c>
      <c r="I25" s="21">
        <f>SUM(I27:I34)</f>
        <v>0</v>
      </c>
    </row>
    <row r="26" spans="1:9" ht="31.5" x14ac:dyDescent="0.25">
      <c r="A26" s="184" t="s">
        <v>74</v>
      </c>
      <c r="B26" s="185"/>
      <c r="C26" s="22" t="s">
        <v>75</v>
      </c>
      <c r="D26" s="22" t="s">
        <v>76</v>
      </c>
      <c r="E26" s="22" t="s">
        <v>77</v>
      </c>
      <c r="F26" s="22" t="s">
        <v>78</v>
      </c>
      <c r="G26" s="22" t="s">
        <v>79</v>
      </c>
      <c r="H26" s="22"/>
      <c r="I26" s="23" t="s">
        <v>80</v>
      </c>
    </row>
    <row r="27" spans="1:9" ht="15.75" x14ac:dyDescent="0.25">
      <c r="A27" s="175"/>
      <c r="B27" s="176"/>
      <c r="C27" s="18" t="s">
        <v>101</v>
      </c>
      <c r="D27" s="14"/>
      <c r="E27" s="18"/>
      <c r="F27" s="18"/>
      <c r="G27" s="17"/>
      <c r="H27" s="80"/>
      <c r="I27" s="84">
        <f>F27*G27</f>
        <v>0</v>
      </c>
    </row>
    <row r="28" spans="1:9" ht="15.75" x14ac:dyDescent="0.25">
      <c r="A28" s="175"/>
      <c r="B28" s="176"/>
      <c r="C28" s="18" t="s">
        <v>101</v>
      </c>
      <c r="D28" s="14"/>
      <c r="E28" s="18"/>
      <c r="F28" s="18"/>
      <c r="G28" s="17"/>
      <c r="H28" s="80"/>
      <c r="I28" s="84">
        <f t="shared" ref="I28:I34" si="3">F28*G28</f>
        <v>0</v>
      </c>
    </row>
    <row r="29" spans="1:9" ht="15.75" x14ac:dyDescent="0.25">
      <c r="A29" s="175"/>
      <c r="B29" s="176"/>
      <c r="C29" s="18" t="s">
        <v>101</v>
      </c>
      <c r="D29" s="14"/>
      <c r="E29" s="18"/>
      <c r="F29" s="18"/>
      <c r="G29" s="17"/>
      <c r="H29" s="80"/>
      <c r="I29" s="84">
        <f t="shared" si="3"/>
        <v>0</v>
      </c>
    </row>
    <row r="30" spans="1:9" ht="15.75" x14ac:dyDescent="0.25">
      <c r="A30" s="175"/>
      <c r="B30" s="176"/>
      <c r="C30" s="18" t="s">
        <v>101</v>
      </c>
      <c r="D30" s="14"/>
      <c r="E30" s="18"/>
      <c r="F30" s="18"/>
      <c r="G30" s="17"/>
      <c r="H30" s="80"/>
      <c r="I30" s="84">
        <f t="shared" si="3"/>
        <v>0</v>
      </c>
    </row>
    <row r="31" spans="1:9" ht="15.75" x14ac:dyDescent="0.25">
      <c r="A31" s="175"/>
      <c r="B31" s="176"/>
      <c r="C31" s="18" t="s">
        <v>101</v>
      </c>
      <c r="D31" s="14"/>
      <c r="E31" s="18"/>
      <c r="F31" s="18"/>
      <c r="G31" s="17"/>
      <c r="H31" s="80"/>
      <c r="I31" s="84">
        <f t="shared" si="3"/>
        <v>0</v>
      </c>
    </row>
    <row r="32" spans="1:9" ht="15.75" x14ac:dyDescent="0.25">
      <c r="A32" s="175"/>
      <c r="B32" s="176"/>
      <c r="C32" s="18" t="s">
        <v>101</v>
      </c>
      <c r="D32" s="14"/>
      <c r="E32" s="18"/>
      <c r="F32" s="18"/>
      <c r="G32" s="17"/>
      <c r="H32" s="80"/>
      <c r="I32" s="84">
        <f t="shared" si="3"/>
        <v>0</v>
      </c>
    </row>
    <row r="33" spans="1:9" ht="15.75" x14ac:dyDescent="0.25">
      <c r="A33" s="175"/>
      <c r="B33" s="176"/>
      <c r="C33" s="18" t="s">
        <v>101</v>
      </c>
      <c r="D33" s="14"/>
      <c r="E33" s="18"/>
      <c r="F33" s="10"/>
      <c r="G33" s="17"/>
      <c r="H33" s="83"/>
      <c r="I33" s="84">
        <f t="shared" si="3"/>
        <v>0</v>
      </c>
    </row>
    <row r="34" spans="1:9" ht="15.75" x14ac:dyDescent="0.25">
      <c r="A34" s="175"/>
      <c r="B34" s="176"/>
      <c r="C34" s="18" t="s">
        <v>101</v>
      </c>
      <c r="D34" s="14"/>
      <c r="E34" s="18"/>
      <c r="F34" s="10"/>
      <c r="G34" s="17"/>
      <c r="H34" s="83"/>
      <c r="I34" s="84">
        <f t="shared" si="3"/>
        <v>0</v>
      </c>
    </row>
    <row r="35" spans="1:9" ht="15.75" x14ac:dyDescent="0.25">
      <c r="A35" s="178" t="s">
        <v>90</v>
      </c>
      <c r="B35" s="179"/>
      <c r="C35" s="179"/>
      <c r="D35" s="179"/>
      <c r="E35" s="179"/>
      <c r="F35" s="19" t="s">
        <v>72</v>
      </c>
      <c r="G35" s="20" t="e">
        <f>I35/I57</f>
        <v>#DIV/0!</v>
      </c>
      <c r="H35" s="19" t="s">
        <v>73</v>
      </c>
      <c r="I35" s="21">
        <f>SUM(I37:I45)</f>
        <v>0</v>
      </c>
    </row>
    <row r="36" spans="1:9" ht="31.5" x14ac:dyDescent="0.25">
      <c r="A36" s="184" t="s">
        <v>74</v>
      </c>
      <c r="B36" s="185"/>
      <c r="C36" s="22" t="s">
        <v>75</v>
      </c>
      <c r="D36" s="22" t="s">
        <v>76</v>
      </c>
      <c r="E36" s="22" t="s">
        <v>77</v>
      </c>
      <c r="F36" s="22" t="s">
        <v>78</v>
      </c>
      <c r="G36" s="22" t="s">
        <v>79</v>
      </c>
      <c r="H36" s="22"/>
      <c r="I36" s="23" t="s">
        <v>80</v>
      </c>
    </row>
    <row r="37" spans="1:9" ht="15.75" x14ac:dyDescent="0.25">
      <c r="A37" s="175"/>
      <c r="B37" s="176"/>
      <c r="C37" s="18" t="s">
        <v>101</v>
      </c>
      <c r="D37" s="14"/>
      <c r="E37" s="18"/>
      <c r="F37" s="18"/>
      <c r="G37" s="17"/>
      <c r="H37" s="80"/>
      <c r="I37" s="84">
        <f>G37*F37</f>
        <v>0</v>
      </c>
    </row>
    <row r="38" spans="1:9" ht="15.75" x14ac:dyDescent="0.25">
      <c r="A38" s="175"/>
      <c r="B38" s="176"/>
      <c r="C38" s="18" t="s">
        <v>101</v>
      </c>
      <c r="D38" s="14"/>
      <c r="E38" s="18"/>
      <c r="F38" s="18"/>
      <c r="G38" s="17"/>
      <c r="H38" s="80"/>
      <c r="I38" s="84">
        <f t="shared" ref="I38:I45" si="4">G38*F38</f>
        <v>0</v>
      </c>
    </row>
    <row r="39" spans="1:9" ht="15.75" x14ac:dyDescent="0.25">
      <c r="A39" s="175"/>
      <c r="B39" s="176"/>
      <c r="C39" s="18" t="s">
        <v>101</v>
      </c>
      <c r="D39" s="14"/>
      <c r="E39" s="18"/>
      <c r="F39" s="18"/>
      <c r="G39" s="17"/>
      <c r="H39" s="80"/>
      <c r="I39" s="84">
        <f t="shared" si="4"/>
        <v>0</v>
      </c>
    </row>
    <row r="40" spans="1:9" ht="15.75" x14ac:dyDescent="0.25">
      <c r="A40" s="175"/>
      <c r="B40" s="176"/>
      <c r="C40" s="18" t="s">
        <v>101</v>
      </c>
      <c r="D40" s="14"/>
      <c r="E40" s="18"/>
      <c r="F40" s="18"/>
      <c r="G40" s="17"/>
      <c r="H40" s="80"/>
      <c r="I40" s="84">
        <f t="shared" si="4"/>
        <v>0</v>
      </c>
    </row>
    <row r="41" spans="1:9" ht="15.75" x14ac:dyDescent="0.25">
      <c r="A41" s="175"/>
      <c r="B41" s="176"/>
      <c r="C41" s="18" t="s">
        <v>101</v>
      </c>
      <c r="D41" s="14"/>
      <c r="E41" s="18"/>
      <c r="F41" s="18"/>
      <c r="G41" s="17"/>
      <c r="H41" s="80"/>
      <c r="I41" s="84">
        <f t="shared" si="4"/>
        <v>0</v>
      </c>
    </row>
    <row r="42" spans="1:9" ht="15.75" x14ac:dyDescent="0.25">
      <c r="A42" s="175"/>
      <c r="B42" s="176"/>
      <c r="C42" s="18" t="s">
        <v>101</v>
      </c>
      <c r="D42" s="14"/>
      <c r="E42" s="18"/>
      <c r="F42" s="18"/>
      <c r="G42" s="17"/>
      <c r="H42" s="80"/>
      <c r="I42" s="84">
        <f t="shared" si="4"/>
        <v>0</v>
      </c>
    </row>
    <row r="43" spans="1:9" ht="15.75" x14ac:dyDescent="0.25">
      <c r="A43" s="175"/>
      <c r="B43" s="176"/>
      <c r="C43" s="18" t="s">
        <v>101</v>
      </c>
      <c r="D43" s="14"/>
      <c r="E43" s="18"/>
      <c r="F43" s="18"/>
      <c r="G43" s="17"/>
      <c r="H43" s="80"/>
      <c r="I43" s="84">
        <f t="shared" si="4"/>
        <v>0</v>
      </c>
    </row>
    <row r="44" spans="1:9" ht="15.75" x14ac:dyDescent="0.25">
      <c r="A44" s="175"/>
      <c r="B44" s="176"/>
      <c r="C44" s="18" t="s">
        <v>101</v>
      </c>
      <c r="D44" s="14"/>
      <c r="E44" s="18"/>
      <c r="F44" s="10"/>
      <c r="G44" s="16"/>
      <c r="H44" s="83"/>
      <c r="I44" s="84">
        <f t="shared" si="4"/>
        <v>0</v>
      </c>
    </row>
    <row r="45" spans="1:9" ht="15.75" x14ac:dyDescent="0.25">
      <c r="A45" s="175"/>
      <c r="B45" s="176"/>
      <c r="C45" s="18" t="s">
        <v>101</v>
      </c>
      <c r="D45" s="14"/>
      <c r="E45" s="18"/>
      <c r="F45" s="10"/>
      <c r="G45" s="16"/>
      <c r="H45" s="83"/>
      <c r="I45" s="84">
        <f t="shared" si="4"/>
        <v>0</v>
      </c>
    </row>
    <row r="46" spans="1:9" ht="15.75" x14ac:dyDescent="0.25">
      <c r="A46" s="178" t="s">
        <v>91</v>
      </c>
      <c r="B46" s="179"/>
      <c r="C46" s="179"/>
      <c r="D46" s="179"/>
      <c r="E46" s="179"/>
      <c r="F46" s="19" t="s">
        <v>72</v>
      </c>
      <c r="G46" s="20" t="e">
        <f>I46/I57</f>
        <v>#DIV/0!</v>
      </c>
      <c r="H46" s="19" t="s">
        <v>73</v>
      </c>
      <c r="I46" s="21">
        <f>SUM(I48:I54)</f>
        <v>0</v>
      </c>
    </row>
    <row r="47" spans="1:9" ht="31.5" x14ac:dyDescent="0.25">
      <c r="A47" s="184" t="s">
        <v>74</v>
      </c>
      <c r="B47" s="185"/>
      <c r="C47" s="22" t="s">
        <v>75</v>
      </c>
      <c r="D47" s="22" t="s">
        <v>76</v>
      </c>
      <c r="E47" s="22" t="s">
        <v>77</v>
      </c>
      <c r="F47" s="22" t="s">
        <v>78</v>
      </c>
      <c r="G47" s="22" t="s">
        <v>79</v>
      </c>
      <c r="H47" s="22"/>
      <c r="I47" s="23" t="s">
        <v>80</v>
      </c>
    </row>
    <row r="48" spans="1:9" ht="15.75" x14ac:dyDescent="0.25">
      <c r="A48" s="175"/>
      <c r="B48" s="176"/>
      <c r="C48" s="11" t="s">
        <v>101</v>
      </c>
      <c r="D48" s="14"/>
      <c r="E48" s="18"/>
      <c r="F48" s="10"/>
      <c r="G48" s="15"/>
      <c r="H48" s="83"/>
      <c r="I48" s="84">
        <f>G48*F48</f>
        <v>0</v>
      </c>
    </row>
    <row r="49" spans="1:9" ht="16.5" customHeight="1" x14ac:dyDescent="0.25">
      <c r="A49" s="175"/>
      <c r="B49" s="176"/>
      <c r="C49" s="11" t="s">
        <v>101</v>
      </c>
      <c r="D49" s="14"/>
      <c r="E49" s="18"/>
      <c r="F49" s="10"/>
      <c r="G49" s="15"/>
      <c r="H49" s="83"/>
      <c r="I49" s="84">
        <f t="shared" ref="I49:I54" si="5">G49*F49</f>
        <v>0</v>
      </c>
    </row>
    <row r="50" spans="1:9" ht="15.75" x14ac:dyDescent="0.25">
      <c r="A50" s="175"/>
      <c r="B50" s="176"/>
      <c r="C50" s="11" t="s">
        <v>101</v>
      </c>
      <c r="D50" s="14"/>
      <c r="E50" s="18"/>
      <c r="F50" s="10"/>
      <c r="G50" s="15"/>
      <c r="H50" s="83"/>
      <c r="I50" s="84">
        <f t="shared" si="5"/>
        <v>0</v>
      </c>
    </row>
    <row r="51" spans="1:9" ht="15.75" x14ac:dyDescent="0.25">
      <c r="A51" s="175"/>
      <c r="B51" s="176"/>
      <c r="C51" s="11" t="s">
        <v>101</v>
      </c>
      <c r="D51" s="14"/>
      <c r="E51" s="18"/>
      <c r="F51" s="10"/>
      <c r="G51" s="15"/>
      <c r="H51" s="83"/>
      <c r="I51" s="84">
        <f t="shared" si="5"/>
        <v>0</v>
      </c>
    </row>
    <row r="52" spans="1:9" ht="15.75" x14ac:dyDescent="0.25">
      <c r="A52" s="175"/>
      <c r="B52" s="176"/>
      <c r="C52" s="11" t="s">
        <v>101</v>
      </c>
      <c r="D52" s="14"/>
      <c r="E52" s="18"/>
      <c r="F52" s="10"/>
      <c r="G52" s="15"/>
      <c r="H52" s="83"/>
      <c r="I52" s="84">
        <f t="shared" si="5"/>
        <v>0</v>
      </c>
    </row>
    <row r="53" spans="1:9" ht="15.75" x14ac:dyDescent="0.25">
      <c r="A53" s="175"/>
      <c r="B53" s="176"/>
      <c r="C53" s="11" t="s">
        <v>101</v>
      </c>
      <c r="D53" s="14"/>
      <c r="E53" s="18"/>
      <c r="F53" s="10"/>
      <c r="G53" s="15"/>
      <c r="H53" s="83"/>
      <c r="I53" s="84">
        <f t="shared" si="5"/>
        <v>0</v>
      </c>
    </row>
    <row r="54" spans="1:9" ht="15.75" x14ac:dyDescent="0.25">
      <c r="A54" s="175"/>
      <c r="B54" s="176"/>
      <c r="C54" s="11" t="s">
        <v>101</v>
      </c>
      <c r="D54" s="14"/>
      <c r="E54" s="18"/>
      <c r="F54" s="10"/>
      <c r="G54" s="15"/>
      <c r="H54" s="83"/>
      <c r="I54" s="84">
        <f t="shared" si="5"/>
        <v>0</v>
      </c>
    </row>
    <row r="55" spans="1:9" ht="15.75" x14ac:dyDescent="0.25">
      <c r="A55" s="178" t="s">
        <v>92</v>
      </c>
      <c r="B55" s="179"/>
      <c r="C55" s="179"/>
      <c r="D55" s="179"/>
      <c r="E55" s="179"/>
      <c r="F55" s="19" t="s">
        <v>72</v>
      </c>
      <c r="G55" s="20" t="e">
        <f>I55/I57</f>
        <v>#DIV/0!</v>
      </c>
      <c r="H55" s="19" t="s">
        <v>73</v>
      </c>
      <c r="I55" s="21">
        <f>SUM(I56)</f>
        <v>0</v>
      </c>
    </row>
    <row r="56" spans="1:9" ht="39" customHeight="1" x14ac:dyDescent="0.25">
      <c r="A56" s="203" t="s">
        <v>93</v>
      </c>
      <c r="B56" s="204"/>
      <c r="C56" s="204"/>
      <c r="D56" s="204"/>
      <c r="E56" s="205"/>
      <c r="F56" s="22" t="s">
        <v>94</v>
      </c>
      <c r="G56" s="6"/>
      <c r="H56" s="22" t="s">
        <v>73</v>
      </c>
      <c r="I56" s="26">
        <f>G56*I8</f>
        <v>0</v>
      </c>
    </row>
    <row r="57" spans="1:9" ht="15.75" x14ac:dyDescent="0.25">
      <c r="A57" s="206" t="s">
        <v>95</v>
      </c>
      <c r="B57" s="207"/>
      <c r="C57" s="207"/>
      <c r="D57" s="207"/>
      <c r="E57" s="208"/>
      <c r="F57" s="27" t="s">
        <v>72</v>
      </c>
      <c r="G57" s="28" t="e">
        <f>I57/I57</f>
        <v>#DIV/0!</v>
      </c>
      <c r="H57" s="27" t="s">
        <v>73</v>
      </c>
      <c r="I57" s="29">
        <f>I55+I46+I35+I25+I17+I8+I3</f>
        <v>0</v>
      </c>
    </row>
    <row r="58" spans="1:9" ht="15.75" x14ac:dyDescent="0.25">
      <c r="A58" s="209" t="s">
        <v>44</v>
      </c>
      <c r="B58" s="210"/>
      <c r="C58" s="210"/>
      <c r="D58" s="210"/>
      <c r="E58" s="211"/>
      <c r="F58" s="30" t="s">
        <v>72</v>
      </c>
      <c r="G58" s="31" t="e">
        <f>I58/I57</f>
        <v>#DIV/0!</v>
      </c>
      <c r="H58" s="30" t="s">
        <v>73</v>
      </c>
      <c r="I58" s="32">
        <f>I3</f>
        <v>0</v>
      </c>
    </row>
    <row r="59" spans="1:9" ht="15.75" x14ac:dyDescent="0.25">
      <c r="A59" s="209" t="s">
        <v>96</v>
      </c>
      <c r="B59" s="210"/>
      <c r="C59" s="210"/>
      <c r="D59" s="210"/>
      <c r="E59" s="211"/>
      <c r="F59" s="30" t="s">
        <v>72</v>
      </c>
      <c r="G59" s="31" t="e">
        <f>I59/I57</f>
        <v>#DIV/0!</v>
      </c>
      <c r="H59" s="30" t="s">
        <v>73</v>
      </c>
      <c r="I59" s="32">
        <f>I46+I35+I25+I17+I8</f>
        <v>0</v>
      </c>
    </row>
    <row r="60" spans="1:9" ht="15.75" x14ac:dyDescent="0.25">
      <c r="A60" s="209" t="s">
        <v>97</v>
      </c>
      <c r="B60" s="210"/>
      <c r="C60" s="210"/>
      <c r="D60" s="210"/>
      <c r="E60" s="211"/>
      <c r="F60" s="30" t="s">
        <v>72</v>
      </c>
      <c r="G60" s="31" t="e">
        <f>I60/I57</f>
        <v>#DIV/0!</v>
      </c>
      <c r="H60" s="30" t="s">
        <v>73</v>
      </c>
      <c r="I60" s="32">
        <f>I55</f>
        <v>0</v>
      </c>
    </row>
    <row r="61" spans="1:9" ht="15.75" x14ac:dyDescent="0.25">
      <c r="A61" s="212" t="s">
        <v>6</v>
      </c>
      <c r="B61" s="213"/>
      <c r="C61" s="213"/>
      <c r="D61" s="213"/>
      <c r="E61" s="214"/>
      <c r="F61" s="33" t="s">
        <v>72</v>
      </c>
      <c r="G61" s="34" t="e">
        <f>I8/(I3+I17+I25+I35+I46)</f>
        <v>#DIV/0!</v>
      </c>
      <c r="H61" s="33" t="s">
        <v>73</v>
      </c>
      <c r="I61" s="35">
        <f>IF(E9="ÁNO",I8,0)</f>
        <v>0</v>
      </c>
    </row>
    <row r="62" spans="1:9" ht="16.5" thickBot="1" x14ac:dyDescent="0.3">
      <c r="A62" s="200" t="s">
        <v>13</v>
      </c>
      <c r="B62" s="201"/>
      <c r="C62" s="201"/>
      <c r="D62" s="201"/>
      <c r="E62" s="202"/>
      <c r="F62" s="36" t="s">
        <v>72</v>
      </c>
      <c r="G62" s="37" t="e">
        <f>I55/I8</f>
        <v>#DIV/0!</v>
      </c>
      <c r="H62" s="36" t="s">
        <v>73</v>
      </c>
      <c r="I62" s="38">
        <f>I55</f>
        <v>0</v>
      </c>
    </row>
  </sheetData>
  <sheetProtection insertRows="0" deleteRows="0"/>
  <mergeCells count="67">
    <mergeCell ref="A5:B5"/>
    <mergeCell ref="A1:I1"/>
    <mergeCell ref="A2:B2"/>
    <mergeCell ref="C2:I2"/>
    <mergeCell ref="A3:E3"/>
    <mergeCell ref="A4:B4"/>
    <mergeCell ref="A6:B6"/>
    <mergeCell ref="A7:B7"/>
    <mergeCell ref="A8:E8"/>
    <mergeCell ref="A9:D9"/>
    <mergeCell ref="A10:D10"/>
    <mergeCell ref="A21:B21"/>
    <mergeCell ref="G10:G11"/>
    <mergeCell ref="H10:H11"/>
    <mergeCell ref="I10:I11"/>
    <mergeCell ref="C11:D11"/>
    <mergeCell ref="C12:D12"/>
    <mergeCell ref="C13:D13"/>
    <mergeCell ref="F10:F11"/>
    <mergeCell ref="C16:D16"/>
    <mergeCell ref="A17:E17"/>
    <mergeCell ref="A18:B18"/>
    <mergeCell ref="A19:B19"/>
    <mergeCell ref="A20:B20"/>
    <mergeCell ref="C14:D14"/>
    <mergeCell ref="C15:D15"/>
    <mergeCell ref="A33:B33"/>
    <mergeCell ref="A22:B22"/>
    <mergeCell ref="A23:B23"/>
    <mergeCell ref="A24:B24"/>
    <mergeCell ref="A25:E25"/>
    <mergeCell ref="A26:B26"/>
    <mergeCell ref="A27:B27"/>
    <mergeCell ref="A28:B28"/>
    <mergeCell ref="A29:B29"/>
    <mergeCell ref="A30:B30"/>
    <mergeCell ref="A31:B31"/>
    <mergeCell ref="A32:B32"/>
    <mergeCell ref="A45:B45"/>
    <mergeCell ref="A34:B34"/>
    <mergeCell ref="A35:E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57:E57"/>
    <mergeCell ref="A46:E46"/>
    <mergeCell ref="A47:B47"/>
    <mergeCell ref="A48:B48"/>
    <mergeCell ref="A49:B49"/>
    <mergeCell ref="A50:B50"/>
    <mergeCell ref="A51:B51"/>
    <mergeCell ref="A52:B52"/>
    <mergeCell ref="A53:B53"/>
    <mergeCell ref="A54:B54"/>
    <mergeCell ref="A55:E55"/>
    <mergeCell ref="A56:E56"/>
    <mergeCell ref="A58:E58"/>
    <mergeCell ref="A59:E59"/>
    <mergeCell ref="A60:E60"/>
    <mergeCell ref="A61:E61"/>
    <mergeCell ref="A62:E62"/>
  </mergeCells>
  <dataValidations count="1">
    <dataValidation type="list" allowBlank="1" showInputMessage="1" sqref="E9">
      <formula1>"ÁNO,NIE"</formula1>
    </dataValidation>
  </dataValidations>
  <pageMargins left="0.7" right="0.7" top="0.75" bottom="0.75" header="0.3" footer="0.3"/>
  <pageSetup paperSize="9" orientation="portrait" r:id="rId1"/>
  <ignoredErrors>
    <ignoredError sqref="G3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11</vt:i4>
      </vt:variant>
    </vt:vector>
  </HeadingPairs>
  <TitlesOfParts>
    <vt:vector size="11" baseType="lpstr">
      <vt:lpstr>Zhrnutie rozpočtu</vt:lpstr>
      <vt:lpstr>Rozpočet VP</vt:lpstr>
      <vt:lpstr>Rozpočet HCP</vt:lpstr>
      <vt:lpstr>Rozpočet PP1</vt:lpstr>
      <vt:lpstr>Rozpočet PP2</vt:lpstr>
      <vt:lpstr>Rozpočet PP3</vt:lpstr>
      <vt:lpstr>Rozpočet PP4</vt:lpstr>
      <vt:lpstr>Rozpočet PP5</vt:lpstr>
      <vt:lpstr>Rozpočet PP6</vt:lpstr>
      <vt:lpstr>Rozpočet PP7</vt:lpstr>
      <vt:lpstr>Rozpočet PP8</vt:lpstr>
    </vt:vector>
  </TitlesOfParts>
  <Company>MPRR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Meliorisová Dáša</dc:creator>
  <cp:lastModifiedBy>Meliorisová Dáša</cp:lastModifiedBy>
  <dcterms:created xsi:type="dcterms:W3CDTF">2018-04-11T08:30:54Z</dcterms:created>
  <dcterms:modified xsi:type="dcterms:W3CDTF">2018-09-05T09:19:01Z</dcterms:modified>
</cp:coreProperties>
</file>