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vO\Podklady pro EK\K odeslání EK 07_21\MP PvO - 07_2021\"/>
    </mc:Choice>
  </mc:AlternateContent>
  <bookViews>
    <workbookView xWindow="0" yWindow="0" windowWidth="28800" windowHeight="13635" tabRatio="828"/>
  </bookViews>
  <sheets>
    <sheet name="Pokyny_k_vyplnění" sheetId="4" r:id="rId1"/>
    <sheet name="Formulář_pro_kategorii_podniku" sheetId="1" r:id="rId2"/>
    <sheet name="Příloha-partnerské_a_propojené" sheetId="2" r:id="rId3"/>
    <sheet name="Pokyny_k_příloze" sheetId="5" r:id="rId4"/>
  </sheets>
  <definedNames>
    <definedName name="_xlnm._FilterDatabase" localSheetId="3" hidden="1">Pokyny_k_příloze!$A$2:$H$18</definedName>
    <definedName name="_xlnm.Print_Titles" localSheetId="3">Pokyny_k_příloze!$2:$2</definedName>
    <definedName name="_xlnm.Print_Titles" localSheetId="2">'Příloha-partnerské_a_propojené'!$1:$1</definedName>
    <definedName name="_xlnm.Print_Area" localSheetId="2">'Příloha-partnerské_a_propojené'!$A$1:$L$90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1" l="1"/>
  <c r="O73" i="1" l="1"/>
  <c r="K71" i="1"/>
  <c r="F71" i="1"/>
  <c r="K59" i="1"/>
  <c r="F59" i="1"/>
  <c r="I76" i="1" l="1"/>
  <c r="O61" i="1"/>
  <c r="J76" i="1"/>
  <c r="K47" i="1" l="1"/>
  <c r="F47" i="1"/>
  <c r="L90" i="2"/>
  <c r="K90" i="2"/>
  <c r="L89" i="2"/>
  <c r="K89" i="2"/>
  <c r="L88" i="2"/>
  <c r="K88" i="2"/>
  <c r="L87" i="2"/>
  <c r="K87" i="2"/>
  <c r="L86" i="2"/>
  <c r="K86" i="2"/>
  <c r="L85" i="2"/>
  <c r="K85" i="2"/>
  <c r="L84" i="2"/>
  <c r="K84" i="2"/>
  <c r="L83" i="2"/>
  <c r="K83" i="2"/>
  <c r="L82" i="2"/>
  <c r="K82" i="2"/>
  <c r="L81" i="2"/>
  <c r="K81" i="2"/>
  <c r="L80" i="2"/>
  <c r="K80" i="2"/>
  <c r="L79" i="2"/>
  <c r="L77" i="2"/>
  <c r="L75" i="2"/>
  <c r="L73" i="2"/>
  <c r="L71" i="2"/>
  <c r="I90" i="2"/>
  <c r="J90" i="2" s="1"/>
  <c r="I89" i="2"/>
  <c r="J89" i="2" s="1"/>
  <c r="I88" i="2"/>
  <c r="J88" i="2" s="1"/>
  <c r="I87" i="2"/>
  <c r="J87" i="2" s="1"/>
  <c r="I86" i="2"/>
  <c r="J86" i="2" s="1"/>
  <c r="I85" i="2"/>
  <c r="J85" i="2" s="1"/>
  <c r="I84" i="2"/>
  <c r="J84" i="2" s="1"/>
  <c r="I83" i="2"/>
  <c r="J83" i="2" s="1"/>
  <c r="I82" i="2"/>
  <c r="J82" i="2" s="1"/>
  <c r="I81" i="2"/>
  <c r="J81" i="2" s="1"/>
  <c r="I80" i="2"/>
  <c r="J80" i="2" s="1"/>
  <c r="I79" i="2"/>
  <c r="K79" i="2" s="1"/>
  <c r="I78" i="2"/>
  <c r="K78" i="2" s="1"/>
  <c r="I77" i="2"/>
  <c r="K77" i="2" s="1"/>
  <c r="I76" i="2"/>
  <c r="K76" i="2" s="1"/>
  <c r="I75" i="2"/>
  <c r="K75" i="2" s="1"/>
  <c r="I74" i="2"/>
  <c r="K74" i="2" s="1"/>
  <c r="I73" i="2"/>
  <c r="K73" i="2" s="1"/>
  <c r="I72" i="2"/>
  <c r="K72" i="2" s="1"/>
  <c r="I71" i="2"/>
  <c r="L61" i="2"/>
  <c r="K61" i="2"/>
  <c r="L60" i="2"/>
  <c r="K60" i="2"/>
  <c r="L59" i="2"/>
  <c r="K59" i="2"/>
  <c r="L58" i="2"/>
  <c r="K58" i="2"/>
  <c r="L57" i="2"/>
  <c r="K57" i="2"/>
  <c r="L56" i="2"/>
  <c r="K56" i="2"/>
  <c r="L55" i="2"/>
  <c r="K55" i="2"/>
  <c r="L54" i="2"/>
  <c r="K54" i="2"/>
  <c r="L53" i="2"/>
  <c r="K53" i="2"/>
  <c r="L52" i="2"/>
  <c r="K52" i="2"/>
  <c r="L51" i="2"/>
  <c r="K51" i="2"/>
  <c r="K50" i="2"/>
  <c r="K48" i="2"/>
  <c r="K46" i="2"/>
  <c r="K44" i="2"/>
  <c r="K42" i="2"/>
  <c r="I42" i="2"/>
  <c r="L42" i="2" s="1"/>
  <c r="I61" i="2"/>
  <c r="J61" i="2" s="1"/>
  <c r="I60" i="2"/>
  <c r="J60" i="2" s="1"/>
  <c r="I59" i="2"/>
  <c r="J59" i="2" s="1"/>
  <c r="I58" i="2"/>
  <c r="J58" i="2" s="1"/>
  <c r="I57" i="2"/>
  <c r="J57" i="2" s="1"/>
  <c r="I56" i="2"/>
  <c r="J56" i="2" s="1"/>
  <c r="I55" i="2"/>
  <c r="J55" i="2" s="1"/>
  <c r="I54" i="2"/>
  <c r="J54" i="2" s="1"/>
  <c r="I53" i="2"/>
  <c r="J53" i="2" s="1"/>
  <c r="I52" i="2"/>
  <c r="J52" i="2" s="1"/>
  <c r="I51" i="2"/>
  <c r="J51" i="2" s="1"/>
  <c r="I50" i="2"/>
  <c r="L50" i="2" s="1"/>
  <c r="I49" i="2"/>
  <c r="L49" i="2" s="1"/>
  <c r="I48" i="2"/>
  <c r="L48" i="2" s="1"/>
  <c r="I47" i="2"/>
  <c r="L47" i="2" s="1"/>
  <c r="I46" i="2"/>
  <c r="L46" i="2" s="1"/>
  <c r="I45" i="2"/>
  <c r="L45" i="2" s="1"/>
  <c r="I44" i="2"/>
  <c r="L44" i="2" s="1"/>
  <c r="I43" i="2"/>
  <c r="L43" i="2" s="1"/>
  <c r="L32" i="2"/>
  <c r="K32" i="2"/>
  <c r="L31" i="2"/>
  <c r="K31" i="2"/>
  <c r="L30" i="2"/>
  <c r="K30" i="2"/>
  <c r="L29" i="2"/>
  <c r="K29" i="2"/>
  <c r="L28" i="2"/>
  <c r="K28" i="2"/>
  <c r="L27" i="2"/>
  <c r="K27" i="2"/>
  <c r="L26" i="2"/>
  <c r="K26" i="2"/>
  <c r="L25" i="2"/>
  <c r="K25" i="2"/>
  <c r="L24" i="2"/>
  <c r="K24" i="2"/>
  <c r="L23" i="2"/>
  <c r="K23" i="2"/>
  <c r="L22" i="2"/>
  <c r="K22" i="2"/>
  <c r="O49" i="1" l="1"/>
  <c r="K76" i="1" s="1"/>
  <c r="N75" i="1" s="1"/>
  <c r="L41" i="2"/>
  <c r="K43" i="2"/>
  <c r="K45" i="2"/>
  <c r="K47" i="2"/>
  <c r="K49" i="2"/>
  <c r="L72" i="2"/>
  <c r="L74" i="2"/>
  <c r="L76" i="2"/>
  <c r="L78" i="2"/>
  <c r="L70" i="2"/>
  <c r="K71" i="2"/>
  <c r="J71" i="2"/>
  <c r="J72" i="2"/>
  <c r="J73" i="2"/>
  <c r="J74" i="2"/>
  <c r="J75" i="2"/>
  <c r="J76" i="2"/>
  <c r="J77" i="2"/>
  <c r="J78" i="2"/>
  <c r="J79" i="2"/>
  <c r="J42" i="2"/>
  <c r="J43" i="2"/>
  <c r="J44" i="2"/>
  <c r="J45" i="2"/>
  <c r="J46" i="2"/>
  <c r="J47" i="2"/>
  <c r="J48" i="2"/>
  <c r="J49" i="2"/>
  <c r="J50" i="2"/>
  <c r="I31" i="2"/>
  <c r="J31" i="2" s="1"/>
  <c r="I32" i="2"/>
  <c r="I30" i="2"/>
  <c r="I29" i="2"/>
  <c r="I28" i="2"/>
  <c r="I27" i="2"/>
  <c r="I26" i="2"/>
  <c r="I25" i="2"/>
  <c r="I24" i="2"/>
  <c r="I23" i="2"/>
  <c r="I22" i="2"/>
  <c r="I21" i="2"/>
  <c r="I20" i="2"/>
  <c r="I19" i="2"/>
  <c r="I18" i="2"/>
  <c r="I17" i="2"/>
  <c r="I16" i="2"/>
  <c r="I15" i="2"/>
  <c r="I14" i="2"/>
  <c r="I13" i="2"/>
  <c r="L13" i="2" l="1"/>
  <c r="K13" i="2"/>
  <c r="J70" i="2"/>
  <c r="K70" i="2"/>
  <c r="L14" i="2"/>
  <c r="K14" i="2"/>
  <c r="L16" i="2"/>
  <c r="K16" i="2"/>
  <c r="L18" i="2"/>
  <c r="K18" i="2"/>
  <c r="L20" i="2"/>
  <c r="K20" i="2"/>
  <c r="J41" i="2"/>
  <c r="L15" i="2"/>
  <c r="K15" i="2"/>
  <c r="L17" i="2"/>
  <c r="K17" i="2"/>
  <c r="L19" i="2"/>
  <c r="K19" i="2"/>
  <c r="L21" i="2"/>
  <c r="K21" i="2"/>
  <c r="K41" i="2"/>
  <c r="J28" i="2"/>
  <c r="J30" i="2"/>
  <c r="J27" i="2" l="1"/>
  <c r="J29" i="2"/>
  <c r="J17" i="2"/>
  <c r="J20" i="2" l="1"/>
  <c r="J32" i="2"/>
  <c r="J26" i="2"/>
  <c r="J25" i="2"/>
  <c r="J24" i="2"/>
  <c r="J23" i="2"/>
  <c r="J22" i="2"/>
  <c r="J21" i="2"/>
  <c r="J19" i="2"/>
  <c r="J18" i="2"/>
  <c r="J16" i="2"/>
  <c r="J15" i="2"/>
  <c r="J14" i="2"/>
  <c r="J13" i="2"/>
  <c r="J12" i="2" l="1"/>
  <c r="L12" i="2" l="1"/>
  <c r="K12" i="2"/>
</calcChain>
</file>

<file path=xl/sharedStrings.xml><?xml version="1.0" encoding="utf-8"?>
<sst xmlns="http://schemas.openxmlformats.org/spreadsheetml/2006/main" count="395" uniqueCount="220">
  <si>
    <t>Adresa (sídla)</t>
  </si>
  <si>
    <t>Nezávislý podnik</t>
  </si>
  <si>
    <t>Počet zaměstnanců (RPJ)</t>
  </si>
  <si>
    <t>V</t>
  </si>
  <si>
    <t>Kategorie podniku</t>
  </si>
  <si>
    <t>Střední podnik</t>
  </si>
  <si>
    <t>Malý podnik</t>
  </si>
  <si>
    <t>Obchodní jméno podniku</t>
  </si>
  <si>
    <t>Celkem</t>
  </si>
  <si>
    <t>Dne:</t>
  </si>
  <si>
    <t>IČ/DIČ</t>
  </si>
  <si>
    <t>b) univerzity nebo nezisková výzkumná střediska;</t>
  </si>
  <si>
    <t>c) institucionální investoři včetně fondů pro regionální rozvoj, institucionální investoři včetně fondů pro regionální rozvoj;</t>
  </si>
  <si>
    <t>a) veřejné investiční společnosti, společnosti rizikového kapitálu, jednotlivci či skupiny jednotlivců provozující běžnou činnost spojenou s investováním rizikového kapitálu, které investují vlastní kapitál do nekotovaných podniků ("business angels"), za předpokladu, že celkové investice těchto business angels do stejného podniku činí méně než 1 250 000 EUR;</t>
  </si>
  <si>
    <t>a současně</t>
  </si>
  <si>
    <t>DRUH PODNIKU - INFORMACE O VLASTNICKÝCH VZTAZÍCH PODNIKU</t>
  </si>
  <si>
    <t>KATEGORIE PODNIKU - ÚDAJE O VELIKOSTI PODNIKU</t>
  </si>
  <si>
    <t>IDENTIFIKACE ŽADATELE O PODPORU</t>
  </si>
  <si>
    <t>Jméno a funkce osoby oprávněné podnik zastupovat</t>
  </si>
  <si>
    <t>Podpis:</t>
  </si>
  <si>
    <t>Podmínky určení kategorie podniku</t>
  </si>
  <si>
    <t>x</t>
  </si>
  <si>
    <t xml:space="preserve">nemá partnerský podnik, přestože je s investory uvedenými pod písmeny a) až d) práh 25 % podílu v těchto podnicích dosažen nebo překročen, za předpokladu, že tito investoři nejsou jednotlivě ani společně propojeni s hodnoceným podnikem podle pravidel platných pro propojený podnik: </t>
  </si>
  <si>
    <t>Kurz CZK x EUR</t>
  </si>
  <si>
    <t>Č.</t>
  </si>
  <si>
    <t>A</t>
  </si>
  <si>
    <t>B</t>
  </si>
  <si>
    <t>C</t>
  </si>
  <si>
    <t>D</t>
  </si>
  <si>
    <t>E</t>
  </si>
  <si>
    <t>F</t>
  </si>
  <si>
    <t>G</t>
  </si>
  <si>
    <t>H</t>
  </si>
  <si>
    <t>I</t>
  </si>
  <si>
    <t>J</t>
  </si>
  <si>
    <t>K</t>
  </si>
  <si>
    <t>Svým podpisem stvrzuji, že údaje a informace uvedené na tomto formuláři a jeho neoddělitelných přílohách jsou správné, úplné a pravdivé.</t>
  </si>
  <si>
    <t>Roční obrat v tis. EUR</t>
  </si>
  <si>
    <t>Bilanční suma v tis. EUR</t>
  </si>
  <si>
    <t>Započítaný roční obrat 
v tis. Kč</t>
  </si>
  <si>
    <t>Započítaná bilanční suma
v tis. Kč</t>
  </si>
  <si>
    <t>Započítaný % podíl</t>
  </si>
  <si>
    <t>L</t>
  </si>
  <si>
    <t>M</t>
  </si>
  <si>
    <t>Aby byl podnik považován za nezávislý, musí platit, že:</t>
  </si>
  <si>
    <t>Typ vztahu</t>
  </si>
  <si>
    <t>Příklad: Žadatel X je ze 60 % vlastněn podnikem Y, podnik Y je ze 70 % vlastněn podnikem Z, podnik Z je ze 100 % vlastněn podnikem Q, který zároveň vlastní 51 % podniku W. Všechny tyto podniky se berou jako navzájem propojené a jejich údaje se započítávají 100 %.</t>
  </si>
  <si>
    <t>přebírá se procento podílu partnera</t>
  </si>
  <si>
    <t>sečtený podíl celé propojené skupiny</t>
  </si>
  <si>
    <t>Partner uvedený v seznamu výjimek</t>
  </si>
  <si>
    <t>Partner partnerského podniku</t>
  </si>
  <si>
    <t>Propojenost dále může existovat i přes fyzické osoby. 
Za jednající společně se považují fyzické osoby, které jednají v součinnosti s cílem ovlivňovat obchodní rozhodnutí dotčených podniků takovým způsobem, že se tyto podniky nedají považovat navzájem za hospodářsky nezávislé. Rodinné vazby se považují za dostatečné na vyvození závěru, že fyzické osoby jednají společně. Podniky, které mají jeden či více vztahů dle bodů 1-4 uvedených výše s fyzickou osobou nebo se skupinou fyzických osob, které jednají společně, jsou taktéž považovány za propojené podniky, pokud svou činnost nebo část své činnosti vykonávají na stejném relevantním trhu nebo na sousedních trzích. Za „sousední trh“ se považuje trh pro výrobky nebo služby, který přímo navazuje na relevantní trh.</t>
  </si>
  <si>
    <t>dle skutečného podílu na podniku 
(25-50 %)</t>
  </si>
  <si>
    <t>Podnik 1 (Žadatel - vlastní podnik / skupina podniků s konsolidovanou účetní závěrkou)</t>
  </si>
  <si>
    <t>Podnik 2 (Propojený podnik s žadatelem (nad 50 % podílu na podniku))</t>
  </si>
  <si>
    <t>Podnik 3 (Podnik propojený s jiným podnikem, který je propojený s žadatelem )</t>
  </si>
  <si>
    <t>Podnik 4 (Partner žadatele (mezi 25-50 % podílu))</t>
  </si>
  <si>
    <t>Podnik 5 (Podnik propojený s partnerem žadatele - přebírá se procento podílu partnera)</t>
  </si>
  <si>
    <t>Podnik 6 (Partner podniku propojeného s žadatelem)</t>
  </si>
  <si>
    <t>Podnik 7 (Partner / menšinový partner propojený s jiným partnerem / menšinovým partnerem - sečtený podíl celkem nad 50 %)</t>
  </si>
  <si>
    <t>Podnik 8 (Partner / menšinový partner propojený s jiným partnerem / menšinovým partnerem - sečtený podíl celkem 25-50 %)</t>
  </si>
  <si>
    <t>Podnik 9 (Podnik uvedený v seznamu výjimek - propojený s jiným partnerem / menšinovým partnerem - sečtený podíl celkem nad 50 %)</t>
  </si>
  <si>
    <t>Do buněk Počet zaměstnanců, Roční obrat a Bilanční suma se vyplňují údaje z účetnictví v plné výši. Podle označení vztahu k žadateli dojde k jejich přepočítání do sloupců Zahrnutý počet zaměstnanců, Započítaný roční obrat a Započítaná bilanční suma.</t>
  </si>
  <si>
    <t>Skutečný % podíl na podniku</t>
  </si>
  <si>
    <t>Označení vztahu k žadateli</t>
  </si>
  <si>
    <t>Do sloupce Skutečný % podíl na podniku uvádějte procentním podílu na základním kapitálu či hlasovacích právech (podle toho, která z hodnot je vyšší). V případě označení vztahu D a F se uvádí skutečné % vztahu s žadatelem nebo jiným podnikem propojeným s žadatelem. V případě označení vztahu E se uvádí % převzaté od partnera žadatele. V případě označení vztahu H se uvádí součet podílů všech podniků v propojené skupině.</t>
  </si>
  <si>
    <t>Sledované období (referenční účetní období) - N</t>
  </si>
  <si>
    <t>Zahrnutý počet zaměstnanců</t>
  </si>
  <si>
    <t>CZK</t>
  </si>
  <si>
    <t>EUR</t>
  </si>
  <si>
    <t>Bilanční suma
v tis. 
CZK nebo EUR</t>
  </si>
  <si>
    <t>Roční obrat
v tis. 
CZK nebo EUR</t>
  </si>
  <si>
    <t>Kurz CZK x EUR ve sledovaném období (referenčním účetním období) - N</t>
  </si>
  <si>
    <t>Předchozí účetní období - N-1</t>
  </si>
  <si>
    <t>Kurz CZK x EUR v předchozím účetním období - N-1</t>
  </si>
  <si>
    <t>Předchozí účetní období - N-2</t>
  </si>
  <si>
    <t>Kurz CZK x EUR v předchozím účetním období - N-2</t>
  </si>
  <si>
    <t>Příklad č.</t>
  </si>
  <si>
    <t>N-1</t>
  </si>
  <si>
    <t>N-2</t>
  </si>
  <si>
    <t>Výsledný status</t>
  </si>
  <si>
    <t>MSP</t>
  </si>
  <si>
    <t>Velký podnik</t>
  </si>
  <si>
    <t>MSP = malý nebo střední podnik (vč. mikropodniku)</t>
  </si>
  <si>
    <t>Roční obrat, nebo</t>
  </si>
  <si>
    <t>Bilanční suma roční rozvahy</t>
  </si>
  <si>
    <t>&gt; 43 mil. EUR</t>
  </si>
  <si>
    <t>&lt; 250</t>
  </si>
  <si>
    <t>&lt; 50</t>
  </si>
  <si>
    <t>Mikropodnik</t>
  </si>
  <si>
    <t>&lt; 10</t>
  </si>
  <si>
    <t>&lt; = 50 mil. EUR</t>
  </si>
  <si>
    <t>&lt; = 43 mil. EUR</t>
  </si>
  <si>
    <t>&lt; = 10 mil. EUR</t>
  </si>
  <si>
    <t>&lt; = 2 mil EUR</t>
  </si>
  <si>
    <t>&gt; 50 mil EUR</t>
  </si>
  <si>
    <t>250 a více</t>
  </si>
  <si>
    <t>Velký podnik v ČR</t>
  </si>
  <si>
    <t>Identifikace žadatele o podporu</t>
  </si>
  <si>
    <t>Druh podniku - informace o vlastnických vztazích podniku</t>
  </si>
  <si>
    <t>Kategorie podniku - údaje o velikosti podniku</t>
  </si>
  <si>
    <t>Kategorie podniku ve sledovaném období (referenčním účetním období) - N</t>
  </si>
  <si>
    <t>Kategorie podniku v předchozím účetním období - N-2</t>
  </si>
  <si>
    <t>Kategorie podniku v předchozím účetním období - N-1</t>
  </si>
  <si>
    <t>Kategorie podniku - výsledný status pro sledované období - N</t>
  </si>
  <si>
    <t>1. Označení a typy vztahů mezi podniky, jejichž údaje se zahrnují do výpočtů hodnot ke kritériím velikosti podniku (započítaný % podíl je větší než 0 %)</t>
  </si>
  <si>
    <t>Příloha I GBER - odkaz na:</t>
  </si>
  <si>
    <t>Označení vztahu</t>
  </si>
  <si>
    <t>Popis vztahu</t>
  </si>
  <si>
    <t>Zdroje dat</t>
  </si>
  <si>
    <t>Odkaz na příklady v Příručce EK k MSP</t>
  </si>
  <si>
    <t>Další příklady</t>
  </si>
  <si>
    <t>Podnik žadatele nebo skupina podniků s konsolidovanou účetní závěrkou</t>
  </si>
  <si>
    <r>
      <rPr>
        <b/>
        <sz val="10"/>
        <rFont val="Arial"/>
        <family val="2"/>
        <charset val="238"/>
      </rPr>
      <t>žadate</t>
    </r>
    <r>
      <rPr>
        <sz val="10"/>
        <rFont val="Arial"/>
        <family val="2"/>
        <charset val="238"/>
      </rPr>
      <t xml:space="preserve">l - roční IÚZ/IP
</t>
    </r>
    <r>
      <rPr>
        <b/>
        <sz val="10"/>
        <rFont val="Arial"/>
        <family val="2"/>
        <charset val="238"/>
      </rPr>
      <t>konsolidovaná skupina podniků</t>
    </r>
    <r>
      <rPr>
        <sz val="10"/>
        <rFont val="Arial"/>
        <family val="2"/>
        <charset val="238"/>
      </rPr>
      <t xml:space="preserve"> - roční KÚZ</t>
    </r>
  </si>
  <si>
    <t>čl. 3, odst. 1 až 3 
a 
čl. 6, odst. 2, pododst. 3</t>
  </si>
  <si>
    <t>Propojený podnik s podnikem žadatelem</t>
  </si>
  <si>
    <t>roční IÚZ/IP</t>
  </si>
  <si>
    <t>Příklad 1: Žadatel X je z 90 % vlastněn fyzickou osobou, která zároveň vlastní i 60 % podílu na podniku Y. Podnik Y je přes jednu fyzickou osobu propojený s žadatelem X.
Příklad 2: Žadatel X je podnik (prodej potravin) vlastněný ze 100 % otcem a podnik Y (prodej potravin) je vlastněný ze 100 % synem. Podniky se považují za propojené protože rodiní příslušníci činnost vykonávají na stejném relevantním trhu.</t>
  </si>
  <si>
    <t>čl. 3, odst. 3, poododstavec 2
a
čl. 6, odst. 2, pododstavec 3</t>
  </si>
  <si>
    <t xml:space="preserve">Propojený podnik  s jiným podnikem, který je propojený s podnikem žadatele (neprobíhá konsolidace dat) </t>
  </si>
  <si>
    <t>čl. 3, odst. 2, pododstavec 1
a
čl. 6, odst. 2, pododstavec 2</t>
  </si>
  <si>
    <t>Partnerský podnik k podniku žadatele</t>
  </si>
  <si>
    <t>čl. 6, odst. 2, pododstavec 2</t>
  </si>
  <si>
    <t xml:space="preserve">Propojený podnik  s partnerským podnikem k podniku žadatele </t>
  </si>
  <si>
    <t>Na všechny podniky propojené s partnerem k podniku žadatele se uplatňuje stejné procento podílu jako u daného partnera k podniku žadatele.</t>
  </si>
  <si>
    <t>Partner podniku propojeného s podnikem žadatele</t>
  </si>
  <si>
    <t>čl. 6, odst. 2, pododstavec 3</t>
  </si>
  <si>
    <r>
      <t xml:space="preserve">Partner / menšinový partner propojený s jiným partnerem / menšinovým partnerem - </t>
    </r>
    <r>
      <rPr>
        <b/>
        <u/>
        <sz val="10"/>
        <rFont val="Arial"/>
        <family val="2"/>
        <charset val="238"/>
      </rPr>
      <t>sečtený podíl celkem nad 50 %</t>
    </r>
  </si>
  <si>
    <t>Příklad 3 - podniky B+C+D</t>
  </si>
  <si>
    <t>čl. 3, odst. 2, pododstavec 1</t>
  </si>
  <si>
    <r>
      <t xml:space="preserve">Partner / menšinový partner propojený s jiným partnerem / menšinovým partnerem - </t>
    </r>
    <r>
      <rPr>
        <b/>
        <u/>
        <sz val="10"/>
        <rFont val="Arial"/>
        <family val="2"/>
        <charset val="238"/>
      </rPr>
      <t>sečtený podíl celkem 25-50 %</t>
    </r>
  </si>
  <si>
    <t>Upravený příklad 3 - podniky B+C (za podmínky, že D nemá žádný podíl a tím součet  podílů B+C spadne pod 50 %)</t>
  </si>
  <si>
    <r>
      <t>Podnik uvedený v seznamu výjimek - propojený s jiným partnerem / menšinovým partnerem -</t>
    </r>
    <r>
      <rPr>
        <b/>
        <u/>
        <sz val="10"/>
        <rFont val="Arial"/>
        <family val="2"/>
        <charset val="238"/>
      </rPr>
      <t xml:space="preserve"> sečtený podíl celkem nad 50 %</t>
    </r>
  </si>
  <si>
    <t>Příklad 5 - podniky B+D (ale může nastat i kombinace C+D)</t>
  </si>
  <si>
    <t>Příklad: Žadatel X je z 30 % vlastněn univerzitou Y, z 15 % vlastněn podnikem Z a z 10 % vlastněn podnikem Q. Univerzita Y je propojena s podniky Z a Q. Tato propojená skupina po sečtení vlastní podíl 55 % na žadateli X. Univerzita Y tedy patří do vztahu označeného písmenem I, podniky Z a Q pak patří do vztahu označeného písmenem G.</t>
  </si>
  <si>
    <t>2. Označení a typy vztahů mezi podniky, jejichž údaje nevstupují do výpočtu (Započítaný % podíl = 0 %)</t>
  </si>
  <si>
    <t>čl. 3 odst. 1 
a
čl. 3 odst, 2, pododstavec 2
a
čl. 3 odst. 3, pododstavec 4
a
čl. 6, odst. 1</t>
  </si>
  <si>
    <t>čl 3, odst. 2, pododstavec 2, písm. a) až d)</t>
  </si>
  <si>
    <t>Příklad 4 - podniky B a D - jsou na sobě nezávislé</t>
  </si>
  <si>
    <t>Podnik propojený s partnerem podniku propojeného s podnikem žadatelem</t>
  </si>
  <si>
    <t xml:space="preserve">OZNAČENÍ A TYPY VZTAHŮ VE VLASTNICKÉ STRUKTUŘE PODNIKŮ </t>
  </si>
  <si>
    <t>čl. 3, odst. 1 
a
čl. 3, odst. 3
a
čl. 6, odst. 1 až 4</t>
  </si>
  <si>
    <t>Roční obrat v tis. CZK</t>
  </si>
  <si>
    <t>Bilanční suma v tis. CZK</t>
  </si>
  <si>
    <t>Měna vyplněné hodnoty</t>
  </si>
  <si>
    <r>
      <t xml:space="preserve">Žadatel na listu </t>
    </r>
    <r>
      <rPr>
        <i/>
        <sz val="10"/>
        <color theme="1"/>
        <rFont val="Arial"/>
        <family val="2"/>
        <charset val="238"/>
      </rPr>
      <t>Příloha</t>
    </r>
    <r>
      <rPr>
        <sz val="10"/>
        <color theme="1"/>
        <rFont val="Arial"/>
        <family val="2"/>
        <charset val="238"/>
      </rPr>
      <t xml:space="preserve"> vyplňuje dané období, kurz CZK/EUR platný pro dané období a sloupce </t>
    </r>
    <r>
      <rPr>
        <i/>
        <sz val="10"/>
        <color theme="1"/>
        <rFont val="Arial"/>
        <family val="2"/>
        <charset val="238"/>
      </rPr>
      <t>Obchodní jméno podniku, Skutečný % podíl na podniku, Označení vztahu k žadateli, Počet zaměstnanců (RPJ), Měna vyplněné hodnoty, Roční obrat v tis. CZK nebo EUR a/nebo Bilanční suma v tis. CZK nebo EUR</t>
    </r>
    <r>
      <rPr>
        <sz val="10"/>
        <color theme="1"/>
        <rFont val="Arial"/>
        <family val="2"/>
        <charset val="238"/>
      </rPr>
      <t>.</t>
    </r>
  </si>
  <si>
    <t>Žadatel do žlutě podbarvených buněk uvede základní identifikační údaje.</t>
  </si>
  <si>
    <t>Žadatel vyplní písmeno X do všech žlutě podbarvených buněk, u kterých je stanovisko pravdivé.</t>
  </si>
  <si>
    <t>Vyhodnocení statusu při meziroční změně kategorie</t>
  </si>
  <si>
    <t>Pokyny k vyplnění formuláře a přílohy</t>
  </si>
  <si>
    <r>
      <t xml:space="preserve">Pokud alespoň jedno ze stanovisek neplatí a podnik tak není nezávislý, je potřeba vyplnit list </t>
    </r>
    <r>
      <rPr>
        <i/>
        <sz val="10"/>
        <color theme="1"/>
        <rFont val="Arial"/>
        <family val="2"/>
        <charset val="238"/>
      </rPr>
      <t>Příloha-partnerské_a_propojené</t>
    </r>
    <r>
      <rPr>
        <sz val="10"/>
        <color theme="1"/>
        <rFont val="Arial"/>
        <family val="2"/>
        <charset val="238"/>
      </rPr>
      <t xml:space="preserve"> tohoto prohlášení za sledované období (N) a dvě předcházející období (N-1 a N-2)</t>
    </r>
    <r>
      <rPr>
        <i/>
        <sz val="10"/>
        <color theme="1"/>
        <rFont val="Arial"/>
        <family val="2"/>
        <charset val="238"/>
      </rPr>
      <t>.</t>
    </r>
    <r>
      <rPr>
        <sz val="10"/>
        <color theme="1"/>
        <rFont val="Arial"/>
        <family val="2"/>
        <charset val="238"/>
      </rPr>
      <t xml:space="preserve">Možné vztahy žadatele s ostatními podniky (písmena A až M) jsou popsány na listu </t>
    </r>
    <r>
      <rPr>
        <i/>
        <sz val="10"/>
        <color theme="1"/>
        <rFont val="Arial"/>
        <family val="2"/>
        <charset val="238"/>
      </rPr>
      <t>Pokyny_k_příloze</t>
    </r>
    <r>
      <rPr>
        <sz val="10"/>
        <color theme="1"/>
        <rFont val="Arial"/>
        <family val="2"/>
        <charset val="238"/>
      </rPr>
      <t xml:space="preserve">. Do přílohy žadatel uvede všechny partnerské a/nebo propojené podniky vč. dalších potřebných údajů. </t>
    </r>
  </si>
  <si>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se v tabulce za každý propojený/partnerský podnik vypočítají z vyplněných údajů na základě označení vztahu s žadatelem. Finanční údaje uvedené v měně EUR se podle vyplněného kurzu CZK/EUR přepočítají na tisíce CZK, aby celková hodnota mohla být přenesena na list </t>
    </r>
    <r>
      <rPr>
        <i/>
        <sz val="10"/>
        <color theme="1"/>
        <rFont val="Arial"/>
        <family val="2"/>
        <charset val="238"/>
      </rPr>
      <t>Formulář_pro_kategorii_podniku.</t>
    </r>
  </si>
  <si>
    <r>
      <t xml:space="preserve">Žadatel si může vybrat, jestli finanční údaje u jednotlivých podniků na listu </t>
    </r>
    <r>
      <rPr>
        <i/>
        <sz val="10"/>
        <color theme="1"/>
        <rFont val="Arial"/>
        <family val="2"/>
        <charset val="238"/>
      </rPr>
      <t>Příloha-partnerské_a_propojené</t>
    </r>
    <r>
      <rPr>
        <sz val="10"/>
        <color theme="1"/>
        <rFont val="Arial"/>
        <family val="2"/>
        <charset val="238"/>
      </rPr>
      <t xml:space="preserve"> vyplní v CZK nebo v EUR. Ve sloupci </t>
    </r>
    <r>
      <rPr>
        <i/>
        <sz val="10"/>
        <color theme="1"/>
        <rFont val="Arial"/>
        <family val="2"/>
        <charset val="238"/>
      </rPr>
      <t>Měna vyplněné hodnoty</t>
    </r>
    <r>
      <rPr>
        <sz val="10"/>
        <color theme="1"/>
        <rFont val="Arial"/>
        <family val="2"/>
        <charset val="238"/>
      </rPr>
      <t xml:space="preserve"> k tomu musí být vyplněna odpovídající informace. </t>
    </r>
  </si>
  <si>
    <r>
      <t xml:space="preserve">Pokud žadatel není v předchozí části vyhodnocen jako nezávislý podnik a vyplňuje i list </t>
    </r>
    <r>
      <rPr>
        <i/>
        <sz val="10"/>
        <color theme="1"/>
        <rFont val="Arial"/>
        <family val="2"/>
        <charset val="238"/>
      </rPr>
      <t xml:space="preserve">Příloha-partnerské_a_propojené, </t>
    </r>
    <r>
      <rPr>
        <sz val="10"/>
        <color theme="1"/>
        <rFont val="Arial"/>
        <family val="2"/>
        <charset val="238"/>
      </rPr>
      <t xml:space="preserve">hodnotu ročního obratu a/nebo bilanční sumy a počet zaměstnanců pro každé období přebírá z listu </t>
    </r>
    <r>
      <rPr>
        <i/>
        <sz val="10"/>
        <color theme="1"/>
        <rFont val="Arial"/>
        <family val="2"/>
        <charset val="238"/>
      </rPr>
      <t xml:space="preserve">Příloha-partnerské_a_propojené </t>
    </r>
    <r>
      <rPr>
        <sz val="10"/>
        <color theme="1"/>
        <rFont val="Arial"/>
        <family val="2"/>
        <charset val="238"/>
      </rPr>
      <t xml:space="preserve">- celkové hodnoty v zelených buňkách ve sloupcích </t>
    </r>
    <r>
      <rPr>
        <i/>
        <sz val="10"/>
        <color theme="1"/>
        <rFont val="Arial"/>
        <family val="2"/>
        <charset val="238"/>
      </rPr>
      <t>Zahrnutý počet zaměstnanců, Započítaný roční obrat</t>
    </r>
    <r>
      <rPr>
        <sz val="10"/>
        <color theme="1"/>
        <rFont val="Arial"/>
        <family val="2"/>
        <charset val="238"/>
      </rPr>
      <t xml:space="preserve"> a </t>
    </r>
    <r>
      <rPr>
        <i/>
        <sz val="10"/>
        <color theme="1"/>
        <rFont val="Arial"/>
        <family val="2"/>
        <charset val="238"/>
      </rPr>
      <t>Započítaná bilanční suma</t>
    </r>
    <r>
      <rPr>
        <sz val="10"/>
        <color theme="1"/>
        <rFont val="Arial"/>
        <family val="2"/>
        <charset val="238"/>
      </rPr>
      <t xml:space="preserve">. Kurz CZK/EUR uvedený na listu </t>
    </r>
    <r>
      <rPr>
        <i/>
        <sz val="10"/>
        <color theme="1"/>
        <rFont val="Arial"/>
        <family val="2"/>
        <charset val="238"/>
      </rPr>
      <t>Příloha-partnerské_a_propojené</t>
    </r>
    <r>
      <rPr>
        <sz val="10"/>
        <color theme="1"/>
        <rFont val="Arial"/>
        <family val="2"/>
        <charset val="238"/>
      </rPr>
      <t xml:space="preserve"> se pro dané období musí shodovat s kurzem CZK/EUR na listu</t>
    </r>
    <r>
      <rPr>
        <i/>
        <sz val="10"/>
        <color theme="1"/>
        <rFont val="Arial"/>
        <family val="2"/>
        <charset val="238"/>
      </rPr>
      <t xml:space="preserve"> Formulář_pro_kategorii_podniku.</t>
    </r>
  </si>
  <si>
    <t>Celkový podíl základního kapitálu nebo hlasovacích práv žadatele (podle toho, která hodnota je vyšší) vlastněných jedním či více veřejnými subjekty (v %)</t>
  </si>
  <si>
    <r>
      <t xml:space="preserve">Do řádku </t>
    </r>
    <r>
      <rPr>
        <i/>
        <sz val="10"/>
        <rFont val="Arial"/>
        <family val="2"/>
        <charset val="238"/>
      </rPr>
      <t>Celkový podíl základního kapitálu nebo hlasovacích práv žadatele (podle toho, která hodnota je vyšší) vlastněných jedním či více veřejnými subjekty</t>
    </r>
    <r>
      <rPr>
        <sz val="10"/>
        <rFont val="Arial"/>
        <family val="2"/>
        <charset val="238"/>
      </rPr>
      <t xml:space="preserve"> žadatel doplní součet všech takových podílů. Pokud je celkový podíl uvedený v tomto řádku roven nebo překročí hodnotu 25 %, nespadá žadatel podle definice do kategorie malých a středních podniků a automaticky je v daném roce vyhodnocen jako podnik velký. Do hodnoty tohoto řádku se nezapočítávají podíly investorů uvedených v seznamu výjimek (viz níže).</t>
    </r>
  </si>
  <si>
    <t>Celkový podíl základního kapitálu nebo hlasovacích práv žadatele (podle toho, která hodnota je vyšší) vlastněných jedním či více veřejnými subjekty vč. těch uvedených na seznamu výjimek (v %)</t>
  </si>
  <si>
    <t>Příklad: Žadatel X vlastní 90 % podílu v podniku Y. Podnik Y vlastní 51 % podílu v podniku Z. Zbylých 49 % v podniku Z vlastní podnik Q. Podniky X, Y a Z tvoří propojenou skupinu. Podnik Q je partnerem podniku Z a tudíž se na podnik Q nahlíží jako na partnera celé skupiny. Údaje podniku Q se tedy započítávají z 49 %.</t>
  </si>
  <si>
    <t>Příklad: Podnik Y vlastní podíl 15 % v žadateli X, Podnik Z vlastní podíl 20 % v žadateli X a podnik Q vlastní podíl 27 % v žadateli X. Podniky Y, Z a Q jsou vlastněné ze 100 % jednou fyzickou osobou, a proto jsou navzájem propojené. Součet jejich podílů v žadateli X je 62 %, jako skupina propojených podniků tedy žadatele X ovládají a všechny tři jsou tedy s žadatelem propojené. 
Pokud by podniky Y, Z a Q byly navzájem nezávislé, pouze podnik Q by byl partnerem žadatele X. Podniky Y a Z by byly nezávislé na žadateli X.</t>
  </si>
  <si>
    <t>Příklad: Podnik Y vlastní podíl 15 % v žadateli X, Podnik Z vlastní podíl 30 % v žadateli X. Podnik Z zároveň vlastní podíl 75 % v podniku Y. Podniky Y a Z jsou tedy propojené a tvoří skupinu, která po sečtení vlastní podíl 45 % v žadateli X. Pro vyjádření "skutečného % podílu na podniku žadatele" tedy bude u podniků Y i Z uvedena souhrnná hodnota 45 % (15 % + 30%).</t>
  </si>
  <si>
    <t>Příklad 1: Žadatel X je z 15 % vlastněn podnikem Y a z 20 % vlastněn podnikem Z. Žadatel X sám vlastní 15 % podílu na podniku Q. Pokud nejsou podniky Y, Z a Q navzájem propojené, ani nejsou propojené s jiným podnikem se vztahem k žadateli, považují se za menšinové partnery a tedy za nezávislé (podíl pod 25 %). Pokud by byly podniky Y a Z propojené, patřily by už do vztahu označeného písmenem H (sečtený podíl celkem 25-50 %). Pokud by součet podílů ještě s dalšími podniky překročil 50 %, patřily by do vztahu označeného písmenem G (sečtený podíl celkem nad 50 %).
Příklad 2: Žadatel X je z 5 % vlastněn podnikem Y, z 7 % vlastněn podnikem Z a z 10 % vlastněn podnikem Q. Podniky Y, Z a Q jsou navzájem propojené - všechny jsou ze 100 % vlastněné jednou fyzickou osobou. Jejich sečtený podíl na žadateli X však nedosahuje 25 %, proto se podnik X vůči této skupině považuje za nezávislý podnik a podniky Y, Z a Q se do výpočtu se neuvádí.</t>
  </si>
  <si>
    <t>Příklad: Žadatel X vlastní 25 % podílu v podniku Y a zároveň je žadatel X vlastněn z 35 % podnikem Z. Podniky Y a Z se zapíší samostatně se vztahem označeným písmenem D a se svým % podílem. Pokud by byly podniky Y a Z navzájem propojené, pak podnik s nižším % podílu spadá do vztahu označeného písmenem E. Přebíralo by se tedy % podílu partnera s vyšší hodnotou.</t>
  </si>
  <si>
    <t>Příklad: Žadatel X vlastní 30 % podílu v podniku Y, který je ze zbylých 70 % vlastněn podnikem Z. Podniky Y a Z jsou navzájem propojené a tvoří tedy skupinu. Číselné údaje podniku Y se započítávají z 30 %, protože se jedná o partnera podniku X (spadá do vztahu označeného písmenem D). Údaje podniku Z se započítávají také z 30 %, protože je s podnikem Y propojen a nahlíží se na něj také jako na partnera podniku X.</t>
  </si>
  <si>
    <t>Příklad: Žadatel X vlastní 40 % podílu v podniku Y (partner - vztah označený písmenem D). Podnik Y vlastní 30 % podílu v podniku Z. Podnik Z je druhý partner v linii - partner partnera a do výpočtu se neuvádí.</t>
  </si>
  <si>
    <t>Příklad: Žadatel X vlastní 60 % podílu v podniku Y (propojený - vztah označený písmenem B), podnik Y vlastní 25 % podílu v podniku Z (partner podniku propojeného s žadatelem - vztah označený písmenem F). Podnik Z je ze 70 % ovládán podnikem Q. Podnik Q je považován za propojený podnik nepřímého partnera a do výpočtu se neuvádí.</t>
  </si>
  <si>
    <t>Propojený podnik nepřímého partnera vůči podniku žadatele, tedy partnera podniku propojeného s podnikem žadatele, se nebere v úvahu.
Nepřímý partner je podnik se vztahem podle písmena F - Partner podniku propojeného s podnikem žadatele.</t>
  </si>
  <si>
    <t>Žadatel vyplní údaje za sledované období (referenční účetní období) - N a za předchozí 2 srovnatelná účetní období - N-1 a N-2 (např. 2020, 2019 a 2018) do žlutě podbarvených buněk.</t>
  </si>
  <si>
    <r>
      <t>Po vyplnění všech potřebných údajů v daném roce je podle podmínek uvedených v tabulce</t>
    </r>
    <r>
      <rPr>
        <i/>
        <sz val="10"/>
        <rFont val="Arial"/>
        <family val="2"/>
        <charset val="238"/>
      </rPr>
      <t xml:space="preserve"> Podmínky určení kategorie podniku </t>
    </r>
    <r>
      <rPr>
        <sz val="10"/>
        <rFont val="Arial"/>
        <family val="2"/>
        <charset val="238"/>
      </rPr>
      <t xml:space="preserve">stanovena kategorie podniku (Mikro, Malý, Střední, Velký). Kategorie za všechny tři vyplněné roky jsou pak dále vyhodnoceny podle tabulky </t>
    </r>
    <r>
      <rPr>
        <i/>
        <sz val="10"/>
        <rFont val="Arial"/>
        <family val="2"/>
        <charset val="238"/>
      </rPr>
      <t>Vyhodnocení statusu při meziroční změně kategorie</t>
    </r>
    <r>
      <rPr>
        <sz val="10"/>
        <rFont val="Arial"/>
        <family val="2"/>
        <charset val="238"/>
      </rPr>
      <t xml:space="preserve">. Kategorie podniku - výsledný status pro sledované období - N je výsledný údaj, se kterým se dále pracuje při vyhodnocování definovaných kritérií pro ověření, zda je/není podnik v obtížích. </t>
    </r>
  </si>
  <si>
    <t>Žadatel v každém období vyplní hodnotu ročního obratu a/nebo bilanční sumy - alespoň jedna hodnota musí být vyplněna. Hodnota se vyplňuje v tisících CZK. Žadatel dále vyplní kurz CZK/EUR platný pro dané období. Kurz je  stanoven Evropskou centrální bankou (platný kurz ke dni prováděné roční účetní závěrky – např. žádost o dotaci je žadatelem podávána v účetním období 2021, na hodnoty z referenčního účetního období roku 2020 bude aplikován kurz ECB platný k 31. 12. 2020, na hodnoty dvou dalších srovnatelných účetních období kurz ECB platný k 31. 12. 2019 a k 31. 12. 2018. Poslední hodnotou k vyplnění pro dané období je počet zaměstnanců (RPJ).</t>
  </si>
  <si>
    <r>
      <t xml:space="preserve">Řádek </t>
    </r>
    <r>
      <rPr>
        <i/>
        <sz val="10"/>
        <rFont val="Arial"/>
        <family val="2"/>
        <charset val="238"/>
      </rPr>
      <t>Celkový podíl základního kapitálu nebo hlasovacích práv žadatele (podle toho, která hodnota je vyšší) vlastněných jedním či více veřejnými subjekty vč. těch uvedených na seznamu výjimek</t>
    </r>
    <r>
      <rPr>
        <sz val="10"/>
        <rFont val="Arial"/>
        <family val="2"/>
        <charset val="238"/>
      </rPr>
      <t xml:space="preserve"> navazuje na předchozí řádek. Výsledná hodnota na tomto řádku je součtem všech podílů veřejných subjektů včetně těch uvedených na seznamu výjimek. Pokud celkový podíl uvedený v tomto řádku překročí hodnotu 50 %, nespadá žadatel podle definice do kategorie malých a středních podniků a automaticky je v daném roce vyhodnocen jako podnik velký.
Seznam výjimek:
 - univerzity nebo nezisková výzkumná střediska;
 - institucionální investoři včetně fondů pro regionální rozvoj;
 - samostatné místní orgány s ročním rozpočtem nižším než 10 milionů EUR a s méně než 5 000 obyvatel.</t>
    </r>
  </si>
  <si>
    <t>Právnická osoba</t>
  </si>
  <si>
    <t>Fyzická osoba</t>
  </si>
  <si>
    <t>Právnická osoba -  Název nebo obchodní jméno včetně právní formy</t>
  </si>
  <si>
    <t>Zelená 24, Praha-západ</t>
  </si>
  <si>
    <t>Jméno a příjmení</t>
  </si>
  <si>
    <t>Datum narození</t>
  </si>
  <si>
    <t>Rodné číslo</t>
  </si>
  <si>
    <t xml:space="preserve">Adresa sídla </t>
  </si>
  <si>
    <t xml:space="preserve">Adresa trvalého bydliště </t>
  </si>
  <si>
    <t>Telefon/e-mail</t>
  </si>
  <si>
    <t>Jan Novák</t>
  </si>
  <si>
    <t>Nuselská 84/24, 140 00 Praha</t>
  </si>
  <si>
    <t>Plzeňská 100, 150 00 Praha 5 - Motol</t>
  </si>
  <si>
    <t>420 123 456 789</t>
  </si>
  <si>
    <t>jan.novak@email.cz</t>
  </si>
  <si>
    <t>První cestovní, s. s r. o.</t>
  </si>
  <si>
    <t>Příklad: Podnik Y (univerzita) vlastní podíl 20 % v žadateli X a podnik Z (institucionální investor) vlastní podíl 15 % v žadateli X. Podnik Z vlastní 55 % podniku Y, jedná se tedy o propojené podniky. Podniky Z a Y tvoří skupinu a jejich sečtený podíl na podniku X (35 %) nepřesahuje 50 %, proto stále spadají do vztahu označeného písmenem K a jejich údaje se do výpočtu neuvádí. Kdyby 50 % bylo překročeno, oba podniky by patřily do vztahu označeného písmenem I.</t>
  </si>
  <si>
    <t>F1 - PŘÍKLAD VYPLNĚNÍ 
INFORMACE A ÚDAJE O VELIKOSTI A VLASTNICKÝCH VZTAZÍCH PODNIKU</t>
  </si>
  <si>
    <t>F1 - PŘÍKLAD K VYPLNĚNÍ příloha k formuláři F1 - partnerské a propojené podniky</t>
  </si>
  <si>
    <t xml:space="preserve">Příklady 1 až 7 - podnik A </t>
  </si>
  <si>
    <t>Př. 1 - podnik B + Př. 6 - podnik D + Př. 7 - podniky C a H</t>
  </si>
  <si>
    <t>Př. 6 - podnik F + Př. 7 - podnik I</t>
  </si>
  <si>
    <t>Př. 2 - podniky B a C + 
Př. 7 - podniky B a D</t>
  </si>
  <si>
    <t>Př. 2 - podnik D + Př. 7 - podniky E a F</t>
  </si>
  <si>
    <t>Příklad 1 - podniky C a D +
Příklad 7 - podnik J</t>
  </si>
  <si>
    <t>Příklad 2 - podnik E (konec výpočtu) + Příklad 7 - podnik G</t>
  </si>
  <si>
    <t>Jedná se buď o podnik žadatele (vychází se z jeho individuální účetní závěrky nebo individuálních podkladů) nebo  o vlastnickou strukturu podniků s konsolidovanou účetní závěrkou. V případě, že je žadatel součástí konsolidované skupiny podniků, vychází se i v jeho případě z konsolidované účetní závěrky, všechny podniky v rámci této závěrky se považují obvykle za propojené.</t>
  </si>
  <si>
    <t>Nad 50 % podílu na základním kapitálu či hlasovacích právech - podle toho, která z hodnot je vyšší.
Na propojené podniky se hledí jako na vlastnickou strukturu, která je propojena prostřednictvím přímého či nepřímého ovládání většiny hlasovacích práv v podniku jiným podnikem nebo prostřednictvím možnosti uplatňovat na podnik rozhodující vliv. Rozumějí se tím podniky, mezi nimiž existuje některý z následujících vztahů:
 1 - jeden podnik drží většinu hlasovacích práv, která náležejí společníkům, členům nebo akcionářům, v jiném podniku,
 2 - jeden podnik má právo jmenovat nebo odvolat většinu členů správního, řídicího nebo dozorčího orgánu jiného podniku,
 3 - smlouva uzavřená mezi podniky nebo ustanovení v zakladatelské (společenské) smlouvě (listině) nebo ve stanovách některého z těchto podniků umožňuje jednomu z nich uplatňovat rozhodující vliv ve druhém podniku,
 4 - jeden podnik ovládá na základě dohody sám většinu hlasovacích práv náležejících akcionářům nebo společníkům v jiném podniku.</t>
  </si>
  <si>
    <t xml:space="preserve">Všechny podniky v propojené ve vlastnické struktuře podniku  nebo řadě se považují za propojené i s žadatelem. Jedná se o
případ, kdy podnik není propojený přímo s žadatelem, ale je propojený s jiným podnikem, který s žadatelem propojený je. Takto se vyhodnotí i další podniky v řadě navazujících propojených podniků – viz Uživatelská příručka EK – Ref.Ares(2020)4670215-08/09/2020, str. 23.
</t>
  </si>
  <si>
    <r>
      <t xml:space="preserve">Případ, kdy jsou partneři (25-50 % podílu) nebo menšinoví partneři (pod 25 % podílu) k podniku žadatele navzájem propojeni ve skupině podniků a jejich jednotlivé </t>
    </r>
    <r>
      <rPr>
        <u/>
        <sz val="10"/>
        <color theme="1"/>
        <rFont val="Arial"/>
        <family val="2"/>
        <charset val="238"/>
      </rPr>
      <t>podíly v podniku žadatele</t>
    </r>
    <r>
      <rPr>
        <sz val="10"/>
        <color theme="1"/>
        <rFont val="Arial"/>
        <family val="2"/>
        <charset val="238"/>
      </rPr>
      <t xml:space="preserve"> po sečtení </t>
    </r>
    <r>
      <rPr>
        <u/>
        <sz val="10"/>
        <color theme="1"/>
        <rFont val="Arial"/>
        <family val="2"/>
        <charset val="238"/>
      </rPr>
      <t>přesáhnou</t>
    </r>
    <r>
      <rPr>
        <sz val="10"/>
        <color theme="1"/>
        <rFont val="Arial"/>
        <family val="2"/>
        <charset val="238"/>
      </rPr>
      <t xml:space="preserve"> 50 % -  všichni tito partneři / menšinoví partneři jsou považováni za propojené s podnikem žadatele, protože jako navzájem propojení  ovládají podnik žadatele.</t>
    </r>
  </si>
  <si>
    <r>
      <t xml:space="preserve">Případ, kdy jsou partneři (25-50 % podílu) nebo menšinoví partneři (pod 25 % podílu) žadatele navzájem propojeni ve vlastnické struktuře  a jejich jednotlivé </t>
    </r>
    <r>
      <rPr>
        <u/>
        <sz val="10"/>
        <color rgb="FF000000"/>
        <rFont val="Arial"/>
        <family val="2"/>
        <charset val="238"/>
      </rPr>
      <t>podíly na podniku žadatele</t>
    </r>
    <r>
      <rPr>
        <sz val="10"/>
        <color rgb="FF000000"/>
        <rFont val="Arial"/>
        <family val="2"/>
        <charset val="238"/>
      </rPr>
      <t xml:space="preserve"> jsou po sečtení vyšší než 25 %, ale </t>
    </r>
    <r>
      <rPr>
        <u/>
        <sz val="10"/>
        <color rgb="FF000000"/>
        <rFont val="Arial"/>
        <family val="2"/>
        <charset val="238"/>
      </rPr>
      <t>nepřesáhnou</t>
    </r>
    <r>
      <rPr>
        <sz val="10"/>
        <color rgb="FF000000"/>
        <rFont val="Arial"/>
        <family val="2"/>
        <charset val="238"/>
      </rPr>
      <t xml:space="preserve"> 50 %.  - všichni tito partneři / menšinoví partneři jsou považováni za partnera žadatele. Pro účely propočtu se za "skutečný % podíl na podniku" na jednotlivé členy </t>
    </r>
    <r>
      <rPr>
        <u/>
        <sz val="10"/>
        <color rgb="FF000000"/>
        <rFont val="Arial"/>
        <family val="2"/>
        <charset val="238"/>
      </rPr>
      <t xml:space="preserve">použije sečtený podíl všech těchto partnerů </t>
    </r>
    <r>
      <rPr>
        <sz val="10"/>
        <color rgb="FF000000"/>
        <rFont val="Arial"/>
        <family val="2"/>
        <charset val="238"/>
      </rPr>
      <t>. Pokud i po sečtení podíly nejsou vyšší nebo rovny 25 %, jejich údaje se do agregace nezahrnují  (patří do vztahu označeného písmenem J - nezávislý podnik).</t>
    </r>
  </si>
  <si>
    <t>nesestavuje konsolidovanou účetní závěrku, ani není zahrnutý do konsolidované účetní závěrky jiného podniku.</t>
  </si>
  <si>
    <t>Počet zaměstnanců (na roční bázi) a zároveň</t>
  </si>
  <si>
    <t xml:space="preserve">N </t>
  </si>
  <si>
    <t>(referenční účetní období)</t>
  </si>
  <si>
    <t xml:space="preserve"> (srovnatelné účetní období 1)</t>
  </si>
  <si>
    <t xml:space="preserve"> (srovnatelné účetní období 2)</t>
  </si>
  <si>
    <t>Poznámka: V případě příkladu č. 4 a 7, kdy dochází ke střídání ve velikosti podniku v referenčním účetním období a srovnatelných účetních obdobích, je potřeba vyžádat  od žadatele podklady pro ověření naplnění čl. 4 odst. 2 přílohy I GBER do hloubky tak, aby byly údaje o výsledném stavu velikosti podniku prokazatelně ověřené po dobu dvou po sobě jdoucích uzavřených účetních období.</t>
  </si>
  <si>
    <t>nemá žádné podíly v jiných podnicích a žádný podnik nemá podíly v něm, resp. nemá podíly ve výši 25 % nebo více v žádném jiném podniku a současně žádný jiný podnik nemá podíl ve výši 25 % nebo více v něm a není propojený s jiným podnikem prostřednictvím fyzické osoby, nebo skupiny fyzických osob, které jednají společně</t>
  </si>
  <si>
    <t>Předchozí účetní období (srovnatelné účetní období 1) - N-1</t>
  </si>
  <si>
    <t>Předchozí účetní období (srovnatelné účetní období 2) - N-1</t>
  </si>
  <si>
    <t>Předchozí účetní období (srovnatelné účetní období 2) - N-2</t>
  </si>
  <si>
    <t>Partnerství s jinými podniky, aniž jeden z nich ovládá přímo nebo nepřímo jiný podnik. Podíl musí být &gt;=25 % a &lt;=50 % základního kapitálu nebo hlasovacích práv (podle toho, která z hodnot je vyšší) jiného podniku a/nebo jiný podnik drží v dotyčném podniku.</t>
  </si>
  <si>
    <t xml:space="preserve">Stejný výpočet jako u přímého partnera žadatele bez ohledu na počet úrovní vzdálenosti od žadatele ve vlastnické struktuře. 
Partnerství podniku s jiným podnikem, který je propojený ve vlastnické struktuře  s podnikem žadatele. Pokud kterýkoliv podnik v rámci  propojených podniků s žadatelem má  partnera s podílem &gt;=25 % a &lt;=50 % základního kapitálu nebo hlasovacích práv a/nebo jiný podnik drží v dotyčném podniku, započítává se tento partnerský podnik stejně, jako kdyby byl partnerem přímo podniku žadatele.
</t>
  </si>
  <si>
    <t>Postupuje se stejně jako u vztahu označeného písmenem G. Jeden nebo více podniků v propojené vlastnické struktuře patří na seznam výjimek (dle vztahu označeného písmenem K), pokud ale podíl celé vlastnické struktury  na podniku žadatele po sečtení přesáhne 50 %, na výjimky se nebere ohled a i podnik uvedený na seznamu výjimek se pro výpočet zohledňuje. Pokud by hodnota podílu propojené vlastnické struktury  na žadateli po sečtení nepřekročila 50 %, podnik uvedený na seznamu výjimek by patřil do vztahu označeného písmenem K a ostatní podniky ve vlastnické struktuře  do vztahu označeného písmenem H, pokud by jejich sečtený podíl spadal do rozmezí 25-50 %.</t>
  </si>
  <si>
    <t xml:space="preserve">Patří sem podnik zcela nezávislý (nemá žádné podíly v jiných podnicích a žádný podnik nemá podíly v něm). Jedná se o podnik, který není propojený s jiným podnikem prostřednictvím fyzické osoby, nebo skupiny fyzických osob, které jednají společně, nebo podnik, který má jedno či více menšinových partnerství s jinými podniky (každé s méně než 25 %). Data takového podniku se do výpočtu  v konkrétní vlastnické struktuře nezapočítají.
</t>
  </si>
  <si>
    <r>
      <t xml:space="preserve">Partner žadatele s podílem 25-50 %, který je však uveden na seznamu výjimek, se do tabulky nevyplňuje. Seznam vychází z čl. 3 odst. 2 písm. a)–d) přílohy k Doporučení komise. I v případě, kdy podnik uvedený v seznamu výjimek je propojený s jiným partnerem / menšinovým partnerem žadatele a jejich jednotlivé podíly v žadateli po sečtení nepřesáhnou 50 %, se podnik uvedený v seznamu výjimek do dalších propočtů nezohledňuje.
</t>
    </r>
    <r>
      <rPr>
        <u/>
        <sz val="10"/>
        <rFont val="Arial"/>
        <family val="2"/>
        <charset val="238"/>
      </rPr>
      <t>Seznam výjimek pro partnerský podnik:</t>
    </r>
    <r>
      <rPr>
        <sz val="10"/>
        <rFont val="Arial"/>
        <family val="2"/>
        <charset val="238"/>
      </rPr>
      <t xml:space="preserve">
a) veřejné investiční společnosti, společnosti rizikového kapitálu, jednotlivci či skupiny jednotlivců provozující pravidelnou činnost spojenou s investováním rizikového kapitálu, které investují do vlastního kapitálu nekotovaných podniků (business angels), za předpokladu, že jsou celkové investice těchto business angels do stejného podniku nižší než 1 250 000 EUR;
b) univerzity nebo nezisková výzkumná střediska;
c) institucionální investoři včetně fondů pro regionální rozvoj;
d) samostatné místní orgány s ročním rozpočtem nižším než 10 milionů EUR a s méně než 5 000 obyvatel.</t>
    </r>
  </si>
  <si>
    <t xml:space="preserve"> </t>
  </si>
  <si>
    <r>
      <t xml:space="preserve">V případě, že jsou všechna tři stanoviska pravdivá, je žadatel v zeleně podbarvené buňce vyhodnocen jako nezávislý podnik. Žadatel pak pokračuje ve vyplňování </t>
    </r>
    <r>
      <rPr>
        <i/>
        <sz val="10"/>
        <color theme="1"/>
        <rFont val="Arial"/>
        <family val="2"/>
        <charset val="238"/>
      </rPr>
      <t>Kategorie podniku - údaje o velikosti podniku</t>
    </r>
    <r>
      <rPr>
        <sz val="10"/>
        <color theme="1"/>
        <rFont val="Arial"/>
        <family val="2"/>
        <charset val="238"/>
      </rPr>
      <t xml:space="preserve"> pouze za svůj podnik - nepoužívá další přílohy související s partnerskými nebo propojenými podniky.</t>
    </r>
  </si>
  <si>
    <t>d) samostatné místní orgány s ročním rozpočtem nižším než 10 milionů EUR a s méně než 5 000 obyvateli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</si>
</sst>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charset val="238"/>
    </font>
    <font>
      <b/>
      <sz val="10"/>
      <color theme="1"/>
      <name val="Arial"/>
      <family val="2"/>
      <charset val="238"/>
    </font>
    <font>
      <b/>
      <sz val="16"/>
      <color theme="1"/>
      <name val="Arial"/>
      <family val="2"/>
      <charset val="238"/>
    </font>
    <font>
      <i/>
      <sz val="10"/>
      <color theme="1"/>
      <name val="Arial"/>
      <family val="2"/>
      <charset val="238"/>
    </font>
    <font>
      <i/>
      <sz val="8"/>
      <color theme="1"/>
      <name val="Arial"/>
      <family val="2"/>
      <charset val="238"/>
    </font>
    <font>
      <b/>
      <sz val="10"/>
      <name val="Arial"/>
      <family val="2"/>
      <charset val="238"/>
    </font>
    <font>
      <sz val="10"/>
      <name val="Arial"/>
      <family val="2"/>
      <charset val="238"/>
    </font>
    <font>
      <b/>
      <sz val="14"/>
      <color theme="1"/>
      <name val="Arial"/>
      <family val="2"/>
      <charset val="238"/>
    </font>
    <font>
      <sz val="9"/>
      <color theme="1"/>
      <name val="Arial"/>
      <family val="2"/>
      <charset val="238"/>
    </font>
    <font>
      <i/>
      <sz val="10"/>
      <name val="Arial"/>
      <family val="2"/>
      <charset val="238"/>
    </font>
    <font>
      <b/>
      <sz val="11"/>
      <color theme="1"/>
      <name val="Arial"/>
      <family val="2"/>
      <charset val="238"/>
    </font>
    <font>
      <sz val="11"/>
      <color theme="1"/>
      <name val="Arial"/>
      <family val="2"/>
      <charset val="238"/>
    </font>
    <font>
      <sz val="10"/>
      <color theme="1"/>
      <name val="Arial"/>
      <family val="2"/>
      <charset val="238"/>
    </font>
    <font>
      <i/>
      <sz val="9"/>
      <color theme="1"/>
      <name val="Arial"/>
      <family val="2"/>
      <charset val="238"/>
    </font>
    <font>
      <u/>
      <sz val="10"/>
      <name val="Arial"/>
      <family val="2"/>
      <charset val="238"/>
    </font>
    <font>
      <b/>
      <sz val="12"/>
      <color theme="1"/>
      <name val="Arial"/>
      <family val="2"/>
      <charset val="238"/>
    </font>
    <font>
      <b/>
      <sz val="11"/>
      <name val="Arial"/>
      <family val="2"/>
      <charset val="238"/>
    </font>
    <font>
      <b/>
      <sz val="14"/>
      <name val="Arial"/>
      <family val="2"/>
      <charset val="238"/>
    </font>
    <font>
      <b/>
      <u/>
      <sz val="10"/>
      <name val="Arial"/>
      <family val="2"/>
      <charset val="238"/>
    </font>
    <font>
      <i/>
      <sz val="8"/>
      <name val="Arial"/>
      <family val="2"/>
      <charset val="238"/>
    </font>
    <font>
      <sz val="10"/>
      <color rgb="FF000000"/>
      <name val="Arial"/>
      <family val="2"/>
      <charset val="238"/>
    </font>
    <font>
      <u/>
      <sz val="10"/>
      <color theme="1"/>
      <name val="Arial"/>
      <family val="2"/>
      <charset val="238"/>
    </font>
    <font>
      <u/>
      <sz val="10"/>
      <color rgb="FF000000"/>
      <name val="Arial"/>
      <family val="2"/>
      <charset val="238"/>
    </font>
    <font>
      <sz val="9"/>
      <name val="Arial"/>
      <family val="2"/>
      <charset val="238"/>
    </font>
    <font>
      <b/>
      <sz val="10"/>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8E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9BC2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244">
    <xf numFmtId="0" fontId="0" fillId="0" borderId="0" xfId="0"/>
    <xf numFmtId="0" fontId="1" fillId="0" borderId="0" xfId="0" applyFont="1" applyAlignment="1">
      <alignment horizontal="center" vertical="center" wrapText="1"/>
    </xf>
    <xf numFmtId="0" fontId="0" fillId="0" borderId="0" xfId="0" applyFont="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1" fillId="0" borderId="0" xfId="0" applyFont="1" applyFill="1" applyAlignment="1" applyProtection="1">
      <alignment vertical="center"/>
    </xf>
    <xf numFmtId="0" fontId="0" fillId="0" borderId="0" xfId="0" applyFont="1" applyFill="1" applyAlignment="1" applyProtection="1">
      <alignment vertical="center"/>
    </xf>
    <xf numFmtId="0" fontId="1" fillId="2" borderId="0" xfId="0" applyFont="1" applyFill="1" applyAlignment="1" applyProtection="1">
      <alignment vertical="center"/>
    </xf>
    <xf numFmtId="0" fontId="1" fillId="2" borderId="0" xfId="0" applyFont="1" applyFill="1" applyBorder="1" applyAlignment="1" applyProtection="1">
      <alignment horizontal="center" vertical="center"/>
    </xf>
    <xf numFmtId="0" fontId="6" fillId="2" borderId="0" xfId="0" applyFont="1" applyFill="1" applyAlignment="1" applyProtection="1">
      <alignment vertical="center"/>
    </xf>
    <xf numFmtId="0" fontId="0" fillId="0" borderId="0" xfId="0" applyFont="1" applyBorder="1" applyAlignment="1" applyProtection="1">
      <alignment horizontal="center" vertical="center"/>
    </xf>
    <xf numFmtId="0" fontId="4" fillId="2" borderId="0" xfId="0" applyFont="1" applyFill="1" applyAlignment="1" applyProtection="1">
      <alignment horizontal="left" vertical="center" wrapText="1" shrinkToFit="1"/>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0" fillId="0" borderId="0" xfId="0" applyFont="1" applyAlignment="1">
      <alignment vertical="center"/>
    </xf>
    <xf numFmtId="0" fontId="8" fillId="0" borderId="0" xfId="0" applyFont="1" applyFill="1" applyAlignment="1" applyProtection="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wrapText="1"/>
    </xf>
    <xf numFmtId="0" fontId="5" fillId="0" borderId="1" xfId="0" applyFont="1" applyFill="1" applyBorder="1" applyAlignment="1">
      <alignment horizontal="left" vertical="top"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0" xfId="0" applyAlignment="1">
      <alignment horizontal="left" vertical="top" wrapText="1"/>
    </xf>
    <xf numFmtId="0" fontId="6" fillId="0" borderId="1" xfId="0" applyNumberFormat="1" applyFont="1" applyFill="1" applyBorder="1" applyAlignment="1">
      <alignment horizontal="center" vertical="top" wrapText="1"/>
    </xf>
    <xf numFmtId="9" fontId="6" fillId="0" borderId="1" xfId="1" applyFont="1" applyFill="1" applyBorder="1" applyAlignment="1">
      <alignment horizontal="center" vertical="top" wrapText="1"/>
    </xf>
    <xf numFmtId="0" fontId="0" fillId="0" borderId="0" xfId="0" applyAlignment="1">
      <alignment horizontal="center" vertical="center" wrapText="1"/>
    </xf>
    <xf numFmtId="0" fontId="1" fillId="0" borderId="0" xfId="0" applyFont="1" applyAlignment="1">
      <alignment horizontal="left" vertical="top" wrapText="1"/>
    </xf>
    <xf numFmtId="0" fontId="0" fillId="0" borderId="0" xfId="0" applyFont="1" applyAlignment="1">
      <alignment horizontal="center" vertical="top" wrapText="1"/>
    </xf>
    <xf numFmtId="0" fontId="0" fillId="0" borderId="0" xfId="0" applyAlignment="1">
      <alignment horizontal="center" vertical="top" wrapText="1"/>
    </xf>
    <xf numFmtId="0" fontId="6" fillId="0" borderId="0" xfId="0" applyFont="1" applyFill="1" applyAlignment="1" applyProtection="1">
      <alignment vertical="center"/>
    </xf>
    <xf numFmtId="0" fontId="1" fillId="9" borderId="24" xfId="0" applyFont="1" applyFill="1" applyBorder="1" applyAlignment="1" applyProtection="1">
      <alignment horizontal="center" vertical="center"/>
      <protection locked="0"/>
    </xf>
    <xf numFmtId="1" fontId="0" fillId="9" borderId="4" xfId="0" applyNumberFormat="1" applyFont="1" applyFill="1" applyBorder="1" applyAlignment="1" applyProtection="1">
      <alignment vertical="center"/>
      <protection locked="0"/>
    </xf>
    <xf numFmtId="10" fontId="0" fillId="9" borderId="6" xfId="0" applyNumberFormat="1" applyFont="1" applyFill="1" applyBorder="1" applyAlignment="1" applyProtection="1">
      <alignment vertical="center" wrapText="1"/>
      <protection locked="0"/>
    </xf>
    <xf numFmtId="4" fontId="0" fillId="9" borderId="6" xfId="0" applyNumberFormat="1" applyFont="1" applyFill="1" applyBorder="1" applyAlignment="1" applyProtection="1">
      <alignment vertical="center" wrapText="1"/>
      <protection locked="0"/>
    </xf>
    <xf numFmtId="0" fontId="13" fillId="0" borderId="0" xfId="0" applyFont="1" applyFill="1" applyAlignment="1" applyProtection="1">
      <alignment vertical="center" wrapText="1"/>
    </xf>
    <xf numFmtId="0" fontId="0" fillId="9" borderId="6" xfId="0" applyFont="1" applyFill="1" applyBorder="1" applyAlignment="1" applyProtection="1">
      <alignment vertical="center"/>
      <protection locked="0"/>
    </xf>
    <xf numFmtId="0" fontId="19" fillId="2" borderId="0" xfId="0" applyFont="1" applyFill="1" applyAlignment="1" applyProtection="1">
      <alignment horizontal="left" vertical="center" wrapText="1" shrinkToFit="1"/>
    </xf>
    <xf numFmtId="0" fontId="6" fillId="0" borderId="0" xfId="0" applyFont="1" applyAlignment="1" applyProtection="1">
      <alignment vertical="center"/>
    </xf>
    <xf numFmtId="0" fontId="6" fillId="2" borderId="0" xfId="0" applyFont="1" applyFill="1" applyAlignment="1" applyProtection="1">
      <alignment horizontal="center" vertical="center"/>
    </xf>
    <xf numFmtId="10" fontId="0" fillId="0" borderId="0" xfId="0" applyNumberFormat="1" applyAlignment="1" applyProtection="1">
      <alignment horizontal="center" vertical="center"/>
    </xf>
    <xf numFmtId="0" fontId="0" fillId="0" borderId="0" xfId="0" applyNumberFormat="1" applyAlignment="1" applyProtection="1">
      <alignment horizontal="center" vertical="center" wrapText="1"/>
    </xf>
    <xf numFmtId="0" fontId="0" fillId="0" borderId="0" xfId="0" applyAlignment="1" applyProtection="1">
      <alignment horizontal="center" vertical="center"/>
    </xf>
    <xf numFmtId="4" fontId="0" fillId="0" borderId="0" xfId="0" applyNumberForma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10" fontId="1" fillId="3" borderId="16" xfId="0" applyNumberFormat="1" applyFont="1" applyFill="1" applyBorder="1" applyAlignment="1" applyProtection="1">
      <alignment horizontal="center" vertical="center" wrapText="1"/>
    </xf>
    <xf numFmtId="0" fontId="1" fillId="3" borderId="16" xfId="0" applyNumberFormat="1" applyFont="1" applyFill="1" applyBorder="1" applyAlignment="1" applyProtection="1">
      <alignment horizontal="center" vertical="center" wrapText="1"/>
    </xf>
    <xf numFmtId="4" fontId="1" fillId="3" borderId="16"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8" borderId="25" xfId="0" applyFont="1" applyFill="1" applyBorder="1" applyAlignment="1" applyProtection="1">
      <alignment horizontal="center" vertical="center" wrapText="1"/>
    </xf>
    <xf numFmtId="0" fontId="1" fillId="8" borderId="15" xfId="0" applyFont="1" applyFill="1" applyBorder="1" applyAlignment="1" applyProtection="1">
      <alignment vertical="center" wrapText="1"/>
    </xf>
    <xf numFmtId="10" fontId="1" fillId="8" borderId="16" xfId="0" applyNumberFormat="1" applyFont="1" applyFill="1" applyBorder="1" applyAlignment="1" applyProtection="1">
      <alignment horizontal="center" vertical="center"/>
    </xf>
    <xf numFmtId="0" fontId="1" fillId="8" borderId="16" xfId="0" applyNumberFormat="1" applyFont="1" applyFill="1" applyBorder="1" applyAlignment="1" applyProtection="1">
      <alignment horizontal="center" vertical="center" wrapText="1"/>
    </xf>
    <xf numFmtId="3" fontId="1" fillId="8" borderId="16" xfId="0" applyNumberFormat="1" applyFont="1" applyFill="1" applyBorder="1" applyAlignment="1" applyProtection="1">
      <alignment horizontal="right" vertical="center"/>
    </xf>
    <xf numFmtId="3" fontId="1" fillId="8" borderId="16" xfId="0" applyNumberFormat="1" applyFont="1" applyFill="1" applyBorder="1" applyAlignment="1" applyProtection="1">
      <alignment horizontal="center" vertical="center"/>
    </xf>
    <xf numFmtId="4" fontId="1" fillId="8" borderId="16" xfId="0" applyNumberFormat="1" applyFont="1" applyFill="1" applyBorder="1" applyAlignment="1" applyProtection="1">
      <alignment horizontal="right" vertical="center"/>
    </xf>
    <xf numFmtId="3" fontId="1" fillId="11" borderId="16" xfId="0" applyNumberFormat="1" applyFont="1" applyFill="1" applyBorder="1" applyAlignment="1" applyProtection="1">
      <alignment horizontal="right" vertical="center"/>
    </xf>
    <xf numFmtId="4" fontId="1" fillId="11" borderId="16" xfId="0" applyNumberFormat="1" applyFont="1" applyFill="1" applyBorder="1" applyAlignment="1" applyProtection="1">
      <alignment horizontal="right" vertical="center"/>
    </xf>
    <xf numFmtId="4" fontId="1" fillId="11" borderId="17" xfId="0" applyNumberFormat="1" applyFont="1" applyFill="1" applyBorder="1" applyAlignment="1" applyProtection="1">
      <alignment horizontal="right" vertical="center"/>
    </xf>
    <xf numFmtId="0" fontId="0" fillId="8" borderId="26" xfId="0" applyFill="1" applyBorder="1" applyAlignment="1" applyProtection="1">
      <alignment horizontal="center" vertical="center" wrapText="1"/>
    </xf>
    <xf numFmtId="10" fontId="0" fillId="8" borderId="28" xfId="0" applyNumberFormat="1" applyFill="1" applyBorder="1" applyAlignment="1" applyProtection="1">
      <alignment horizontal="center" vertical="center"/>
    </xf>
    <xf numFmtId="3" fontId="0" fillId="8" borderId="28" xfId="0" applyNumberFormat="1" applyFill="1" applyBorder="1" applyAlignment="1" applyProtection="1">
      <alignment horizontal="right" vertical="center"/>
    </xf>
    <xf numFmtId="4" fontId="0" fillId="8" borderId="28" xfId="0" quotePrefix="1" applyNumberFormat="1" applyFill="1" applyBorder="1" applyAlignment="1" applyProtection="1">
      <alignment horizontal="right" vertical="center"/>
    </xf>
    <xf numFmtId="4" fontId="0" fillId="8" borderId="29" xfId="0" applyNumberFormat="1" applyFill="1" applyBorder="1" applyAlignment="1" applyProtection="1">
      <alignment horizontal="right" vertical="center"/>
    </xf>
    <xf numFmtId="0" fontId="0" fillId="8" borderId="5" xfId="0" applyFill="1" applyBorder="1" applyAlignment="1" applyProtection="1">
      <alignment horizontal="center" vertical="center" wrapText="1"/>
    </xf>
    <xf numFmtId="10" fontId="0" fillId="8" borderId="1" xfId="0" applyNumberFormat="1" applyFill="1" applyBorder="1" applyAlignment="1" applyProtection="1">
      <alignment horizontal="center" vertical="center"/>
    </xf>
    <xf numFmtId="3" fontId="0" fillId="8" borderId="1" xfId="0" applyNumberFormat="1" applyFill="1" applyBorder="1" applyAlignment="1" applyProtection="1">
      <alignment horizontal="right" vertical="center"/>
    </xf>
    <xf numFmtId="4" fontId="0" fillId="8" borderId="1" xfId="0" applyNumberFormat="1" applyFill="1" applyBorder="1" applyAlignment="1" applyProtection="1">
      <alignment horizontal="right" vertical="center"/>
    </xf>
    <xf numFmtId="4" fontId="0" fillId="8" borderId="6" xfId="0" applyNumberFormat="1" applyFill="1" applyBorder="1" applyAlignment="1" applyProtection="1">
      <alignment horizontal="right" vertical="center"/>
    </xf>
    <xf numFmtId="0" fontId="0" fillId="8" borderId="7" xfId="0" applyFill="1" applyBorder="1" applyAlignment="1" applyProtection="1">
      <alignment horizontal="center" vertical="center" wrapText="1"/>
    </xf>
    <xf numFmtId="10" fontId="0" fillId="8" borderId="8" xfId="0" applyNumberFormat="1" applyFill="1" applyBorder="1" applyAlignment="1" applyProtection="1">
      <alignment horizontal="center" vertical="center"/>
    </xf>
    <xf numFmtId="3" fontId="0" fillId="8" borderId="8" xfId="0" applyNumberFormat="1" applyFill="1" applyBorder="1" applyAlignment="1" applyProtection="1">
      <alignment horizontal="right" vertical="center"/>
    </xf>
    <xf numFmtId="4" fontId="0" fillId="8" borderId="8" xfId="0" applyNumberFormat="1" applyFill="1" applyBorder="1" applyAlignment="1" applyProtection="1">
      <alignment horizontal="right" vertical="center"/>
    </xf>
    <xf numFmtId="4" fontId="0" fillId="8" borderId="9" xfId="0" applyNumberFormat="1" applyFill="1" applyBorder="1" applyAlignment="1" applyProtection="1">
      <alignment horizontal="right" vertical="center"/>
    </xf>
    <xf numFmtId="0" fontId="11" fillId="0" borderId="0" xfId="0" applyFont="1" applyAlignment="1">
      <alignment horizontal="center" vertical="top"/>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vertical="top" wrapText="1"/>
    </xf>
    <xf numFmtId="0" fontId="1" fillId="6" borderId="4"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9" borderId="27" xfId="0" applyFill="1" applyBorder="1" applyAlignment="1" applyProtection="1">
      <alignment vertical="center" wrapText="1"/>
      <protection locked="0"/>
    </xf>
    <xf numFmtId="10" fontId="0" fillId="9" borderId="28" xfId="0" applyNumberFormat="1" applyFill="1" applyBorder="1" applyAlignment="1" applyProtection="1">
      <alignment horizontal="center" vertical="center"/>
      <protection locked="0"/>
    </xf>
    <xf numFmtId="0" fontId="0" fillId="9" borderId="28" xfId="0" applyNumberFormat="1" applyFill="1" applyBorder="1" applyAlignment="1" applyProtection="1">
      <alignment horizontal="center" vertical="center" wrapText="1"/>
      <protection locked="0"/>
    </xf>
    <xf numFmtId="3" fontId="0" fillId="9" borderId="28" xfId="0" applyNumberFormat="1" applyFill="1" applyBorder="1" applyAlignment="1" applyProtection="1">
      <alignment horizontal="right" vertical="center"/>
      <protection locked="0"/>
    </xf>
    <xf numFmtId="3" fontId="0" fillId="9" borderId="28" xfId="0" applyNumberFormat="1" applyFill="1" applyBorder="1" applyAlignment="1" applyProtection="1">
      <alignment horizontal="center" vertical="center"/>
      <protection locked="0"/>
    </xf>
    <xf numFmtId="4" fontId="0" fillId="9" borderId="28" xfId="0" applyNumberFormat="1" applyFill="1" applyBorder="1" applyAlignment="1" applyProtection="1">
      <alignment horizontal="right" vertical="center"/>
      <protection locked="0"/>
    </xf>
    <xf numFmtId="0" fontId="0" fillId="9" borderId="12" xfId="0" applyFill="1" applyBorder="1" applyAlignment="1" applyProtection="1">
      <alignment vertical="center" wrapText="1"/>
      <protection locked="0"/>
    </xf>
    <xf numFmtId="10" fontId="0" fillId="9" borderId="1" xfId="0" applyNumberFormat="1" applyFill="1" applyBorder="1" applyAlignment="1" applyProtection="1">
      <alignment horizontal="center" vertical="center"/>
      <protection locked="0"/>
    </xf>
    <xf numFmtId="0" fontId="0" fillId="9" borderId="1" xfId="0" applyNumberFormat="1" applyFill="1" applyBorder="1" applyAlignment="1" applyProtection="1">
      <alignment horizontal="center" vertical="center" wrapText="1"/>
      <protection locked="0"/>
    </xf>
    <xf numFmtId="3" fontId="0" fillId="9" borderId="1" xfId="0" applyNumberFormat="1" applyFill="1" applyBorder="1" applyAlignment="1" applyProtection="1">
      <alignment horizontal="right" vertical="center"/>
      <protection locked="0"/>
    </xf>
    <xf numFmtId="3" fontId="0" fillId="9" borderId="1" xfId="0" applyNumberFormat="1" applyFill="1" applyBorder="1" applyAlignment="1" applyProtection="1">
      <alignment horizontal="center" vertical="center"/>
      <protection locked="0"/>
    </xf>
    <xf numFmtId="4" fontId="0" fillId="9" borderId="1" xfId="0" applyNumberFormat="1" applyFill="1" applyBorder="1" applyAlignment="1" applyProtection="1">
      <alignment horizontal="right" vertical="center"/>
      <protection locked="0"/>
    </xf>
    <xf numFmtId="0" fontId="0" fillId="9" borderId="20" xfId="0" applyFill="1" applyBorder="1" applyAlignment="1" applyProtection="1">
      <alignment vertical="center" wrapText="1"/>
      <protection locked="0"/>
    </xf>
    <xf numFmtId="10" fontId="0" fillId="9" borderId="8" xfId="0" applyNumberFormat="1" applyFill="1" applyBorder="1" applyAlignment="1" applyProtection="1">
      <alignment horizontal="center" vertical="center"/>
      <protection locked="0"/>
    </xf>
    <xf numFmtId="0" fontId="0" fillId="9" borderId="8" xfId="0" applyNumberFormat="1" applyFill="1" applyBorder="1" applyAlignment="1" applyProtection="1">
      <alignment horizontal="center" vertical="center" wrapText="1"/>
      <protection locked="0"/>
    </xf>
    <xf numFmtId="3" fontId="0" fillId="9" borderId="8" xfId="0" applyNumberFormat="1" applyFill="1" applyBorder="1" applyAlignment="1" applyProtection="1">
      <alignment horizontal="right" vertical="center"/>
      <protection locked="0"/>
    </xf>
    <xf numFmtId="3" fontId="0" fillId="9" borderId="8" xfId="0" applyNumberFormat="1" applyFill="1" applyBorder="1" applyAlignment="1" applyProtection="1">
      <alignment horizontal="center" vertical="center"/>
      <protection locked="0"/>
    </xf>
    <xf numFmtId="4" fontId="0" fillId="9" borderId="8" xfId="0" applyNumberFormat="1" applyFill="1" applyBorder="1" applyAlignment="1" applyProtection="1">
      <alignment horizontal="right" vertical="center"/>
      <protection locked="0"/>
    </xf>
    <xf numFmtId="1" fontId="6" fillId="9" borderId="4" xfId="0" applyNumberFormat="1" applyFont="1" applyFill="1" applyBorder="1" applyAlignment="1" applyProtection="1">
      <alignment horizontal="right" vertical="center" wrapText="1"/>
      <protection locked="0"/>
    </xf>
    <xf numFmtId="4" fontId="6" fillId="9" borderId="9" xfId="0" applyNumberFormat="1" applyFont="1" applyFill="1" applyBorder="1" applyAlignment="1" applyProtection="1">
      <alignment horizontal="right" vertical="center" wrapText="1"/>
      <protection locked="0"/>
    </xf>
    <xf numFmtId="0" fontId="20" fillId="0" borderId="0" xfId="0" applyFont="1" applyAlignment="1">
      <alignment wrapText="1"/>
    </xf>
    <xf numFmtId="0" fontId="20" fillId="0" borderId="0" xfId="0" applyFont="1" applyAlignment="1">
      <alignment vertical="top" wrapText="1"/>
    </xf>
    <xf numFmtId="0" fontId="0" fillId="0" borderId="0" xfId="0" applyAlignment="1">
      <alignment vertical="top" wrapText="1"/>
    </xf>
    <xf numFmtId="0" fontId="1" fillId="6" borderId="3" xfId="0" applyFont="1" applyFill="1" applyBorder="1" applyAlignment="1">
      <alignment horizontal="center" vertical="center" wrapText="1"/>
    </xf>
    <xf numFmtId="0" fontId="6" fillId="0" borderId="1" xfId="0" applyFont="1" applyFill="1" applyBorder="1" applyAlignment="1">
      <alignment horizontal="left" vertical="top" wrapText="1"/>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24" fillId="13" borderId="34" xfId="0" applyFont="1" applyFill="1" applyBorder="1" applyAlignment="1">
      <alignment horizontal="center" vertical="center" wrapText="1"/>
    </xf>
    <xf numFmtId="0" fontId="24" fillId="13" borderId="36" xfId="0" applyFont="1" applyFill="1" applyBorder="1" applyAlignment="1">
      <alignment horizontal="center" vertical="center" wrapText="1"/>
    </xf>
    <xf numFmtId="0" fontId="8" fillId="0" borderId="0" xfId="0" applyFont="1" applyFill="1" applyAlignment="1" applyProtection="1">
      <alignment horizontal="justify" vertical="center" wrapText="1"/>
    </xf>
    <xf numFmtId="0" fontId="1" fillId="6" borderId="33"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0" xfId="0" applyFont="1" applyBorder="1" applyAlignment="1">
      <alignment horizontal="left" vertical="center"/>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9" fillId="0" borderId="0" xfId="0" applyFont="1" applyBorder="1" applyAlignment="1">
      <alignment horizontal="left" vertical="center"/>
    </xf>
    <xf numFmtId="0" fontId="13" fillId="0" borderId="0" xfId="0" applyFont="1" applyAlignment="1">
      <alignment horizontal="left" vertical="top" wrapText="1"/>
    </xf>
    <xf numFmtId="0" fontId="2" fillId="6" borderId="2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6"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9" xfId="0" applyFont="1" applyBorder="1" applyAlignment="1">
      <alignment horizontal="left" vertical="center" wrapText="1"/>
    </xf>
    <xf numFmtId="0" fontId="0" fillId="0" borderId="0" xfId="0" applyFont="1" applyFill="1" applyAlignment="1" applyProtection="1">
      <alignment horizontal="left" vertical="center"/>
    </xf>
    <xf numFmtId="0" fontId="0" fillId="0" borderId="0" xfId="0" applyFont="1" applyFill="1" applyAlignment="1" applyProtection="1">
      <alignment horizontal="left" vertical="center" wrapText="1" shrinkToFit="1"/>
    </xf>
    <xf numFmtId="0" fontId="1" fillId="0" borderId="0" xfId="0" applyFont="1" applyFill="1" applyAlignment="1" applyProtection="1">
      <alignment horizontal="center" vertical="center" wrapText="1" shrinkToFit="1"/>
    </xf>
    <xf numFmtId="0" fontId="0" fillId="9"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4" fontId="1" fillId="8" borderId="8" xfId="0" applyNumberFormat="1" applyFont="1" applyFill="1" applyBorder="1" applyAlignment="1" applyProtection="1">
      <alignment horizontal="right" vertical="center"/>
    </xf>
    <xf numFmtId="4" fontId="1" fillId="8" borderId="9" xfId="0" applyNumberFormat="1" applyFont="1" applyFill="1" applyBorder="1" applyAlignment="1" applyProtection="1">
      <alignment horizontal="right" vertical="center"/>
    </xf>
    <xf numFmtId="0" fontId="1" fillId="4" borderId="5" xfId="0" applyFont="1" applyFill="1" applyBorder="1" applyAlignment="1" applyProtection="1">
      <alignment horizontal="left" vertical="center"/>
    </xf>
    <xf numFmtId="0" fontId="1" fillId="4" borderId="1" xfId="0" applyFont="1" applyFill="1" applyBorder="1" applyAlignment="1" applyProtection="1">
      <alignment horizontal="left" vertical="center"/>
    </xf>
    <xf numFmtId="4" fontId="0" fillId="9" borderId="7" xfId="0" applyNumberFormat="1" applyFont="1" applyFill="1" applyBorder="1" applyAlignment="1" applyProtection="1">
      <alignment horizontal="right" vertical="center" wrapText="1"/>
      <protection locked="0"/>
    </xf>
    <xf numFmtId="4" fontId="0" fillId="9" borderId="8" xfId="0" applyNumberFormat="1" applyFont="1" applyFill="1" applyBorder="1" applyAlignment="1" applyProtection="1">
      <alignment horizontal="right" vertical="center" wrapText="1"/>
      <protection locked="0"/>
    </xf>
    <xf numFmtId="0" fontId="5" fillId="10" borderId="31" xfId="0" applyFont="1" applyFill="1" applyBorder="1" applyAlignment="1" applyProtection="1">
      <alignment horizontal="center" vertical="center"/>
    </xf>
    <xf numFmtId="0" fontId="5" fillId="10" borderId="30" xfId="0" applyFont="1" applyFill="1" applyBorder="1" applyAlignment="1" applyProtection="1">
      <alignment horizontal="center" vertical="center"/>
    </xf>
    <xf numFmtId="0" fontId="1" fillId="3" borderId="13" xfId="0" applyFont="1" applyFill="1" applyBorder="1" applyAlignment="1" applyProtection="1">
      <alignment horizontal="left" vertical="center"/>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8" fillId="0" borderId="0" xfId="0" applyFont="1" applyFill="1" applyAlignment="1" applyProtection="1">
      <alignment horizontal="justify" vertical="top" wrapText="1"/>
    </xf>
    <xf numFmtId="0" fontId="1" fillId="2" borderId="0" xfId="0" applyFont="1" applyFill="1" applyAlignment="1" applyProtection="1">
      <alignment horizontal="left" vertical="center"/>
    </xf>
    <xf numFmtId="0" fontId="0" fillId="4" borderId="32" xfId="0" applyFont="1" applyFill="1" applyBorder="1" applyAlignment="1" applyProtection="1">
      <alignment horizontal="left" vertical="center" wrapText="1"/>
    </xf>
    <xf numFmtId="0" fontId="0" fillId="4" borderId="19"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wrapText="1"/>
    </xf>
    <xf numFmtId="0" fontId="0" fillId="9" borderId="18" xfId="0" applyFont="1" applyFill="1" applyBorder="1" applyAlignment="1" applyProtection="1">
      <alignment horizontal="left" vertical="center" wrapText="1"/>
      <protection locked="0"/>
    </xf>
    <xf numFmtId="0" fontId="0" fillId="9" borderId="19" xfId="0" applyFont="1" applyFill="1" applyBorder="1" applyAlignment="1" applyProtection="1">
      <alignment horizontal="left" vertical="center" wrapText="1"/>
      <protection locked="0"/>
    </xf>
    <xf numFmtId="0" fontId="0" fillId="9" borderId="22" xfId="0" applyFont="1" applyFill="1" applyBorder="1" applyAlignment="1" applyProtection="1">
      <alignment horizontal="left" vertical="center" wrapText="1"/>
      <protection locked="0"/>
    </xf>
    <xf numFmtId="0" fontId="0" fillId="4" borderId="23" xfId="0" applyFont="1" applyFill="1" applyBorder="1" applyAlignment="1" applyProtection="1">
      <alignment horizontal="left" vertical="center" wrapText="1"/>
    </xf>
    <xf numFmtId="0" fontId="0" fillId="4" borderId="11" xfId="0" applyFont="1" applyFill="1" applyBorder="1" applyAlignment="1" applyProtection="1">
      <alignment horizontal="left" vertical="center" wrapText="1"/>
    </xf>
    <xf numFmtId="0" fontId="0" fillId="4" borderId="12" xfId="0" applyFont="1" applyFill="1" applyBorder="1" applyAlignment="1" applyProtection="1">
      <alignment horizontal="left" vertical="center" wrapText="1"/>
    </xf>
    <xf numFmtId="0" fontId="1" fillId="10" borderId="13"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0" fillId="9" borderId="10" xfId="0" applyFont="1" applyFill="1" applyBorder="1" applyAlignment="1" applyProtection="1">
      <alignment horizontal="left" vertical="center" wrapText="1"/>
      <protection locked="0"/>
    </xf>
    <xf numFmtId="0" fontId="0" fillId="9" borderId="11" xfId="0" applyFont="1" applyFill="1" applyBorder="1" applyAlignment="1" applyProtection="1">
      <alignment horizontal="left" vertical="center" wrapText="1"/>
      <protection locked="0"/>
    </xf>
    <xf numFmtId="0" fontId="0" fillId="9" borderId="12"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6" fillId="12" borderId="31" xfId="0" applyFont="1" applyFill="1" applyBorder="1" applyAlignment="1" applyProtection="1">
      <alignment horizontal="center" vertical="center"/>
    </xf>
    <xf numFmtId="0" fontId="16" fillId="12" borderId="14" xfId="0" applyFont="1" applyFill="1" applyBorder="1" applyAlignment="1" applyProtection="1">
      <alignment horizontal="center" vertical="center"/>
    </xf>
    <xf numFmtId="0" fontId="16" fillId="12" borderId="30" xfId="0" applyFont="1" applyFill="1" applyBorder="1" applyAlignment="1" applyProtection="1">
      <alignment horizontal="center" vertical="center"/>
    </xf>
    <xf numFmtId="0" fontId="10" fillId="3" borderId="13" xfId="0" applyFont="1" applyFill="1" applyBorder="1" applyAlignment="1" applyProtection="1">
      <alignment horizontal="left" vertical="center"/>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0" fillId="9" borderId="10" xfId="0" applyFont="1" applyFill="1" applyBorder="1" applyAlignment="1" applyProtection="1">
      <alignment horizontal="center" vertical="center" wrapText="1"/>
      <protection locked="0"/>
    </xf>
    <xf numFmtId="0" fontId="0" fillId="9" borderId="11" xfId="0" applyFont="1" applyFill="1" applyBorder="1" applyAlignment="1" applyProtection="1">
      <alignment horizontal="center" vertical="center" wrapText="1"/>
      <protection locked="0"/>
    </xf>
    <xf numFmtId="0" fontId="0" fillId="9" borderId="21" xfId="0" applyFont="1" applyFill="1" applyBorder="1" applyAlignment="1" applyProtection="1">
      <alignment horizontal="center" vertical="center" wrapText="1"/>
      <protection locked="0"/>
    </xf>
    <xf numFmtId="14" fontId="0" fillId="9" borderId="10"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left" vertical="center"/>
    </xf>
    <xf numFmtId="0" fontId="15" fillId="3" borderId="3" xfId="0" applyFont="1" applyFill="1" applyBorder="1" applyAlignment="1" applyProtection="1">
      <alignment horizontal="left" vertical="center"/>
    </xf>
    <xf numFmtId="0" fontId="15" fillId="3" borderId="4" xfId="0" applyFont="1" applyFill="1" applyBorder="1" applyAlignment="1" applyProtection="1">
      <alignment horizontal="left" vertical="center"/>
    </xf>
    <xf numFmtId="0" fontId="0" fillId="9" borderId="21" xfId="0" applyFont="1" applyFill="1" applyBorder="1" applyAlignment="1" applyProtection="1">
      <alignment horizontal="left" vertical="center" wrapText="1"/>
      <protection locked="0"/>
    </xf>
    <xf numFmtId="49" fontId="0" fillId="9" borderId="8" xfId="0" applyNumberFormat="1" applyFont="1" applyFill="1" applyBorder="1" applyAlignment="1" applyProtection="1">
      <alignment horizontal="center" vertical="center"/>
      <protection locked="0"/>
    </xf>
    <xf numFmtId="0" fontId="0" fillId="9" borderId="8" xfId="0" applyFont="1" applyFill="1" applyBorder="1" applyAlignment="1" applyProtection="1">
      <alignment horizontal="center" vertical="center" wrapText="1"/>
      <protection locked="0"/>
    </xf>
    <xf numFmtId="0" fontId="0" fillId="9" borderId="9"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7"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Fill="1" applyBorder="1" applyAlignment="1">
      <alignment horizontal="left" vertical="top" wrapText="1"/>
    </xf>
    <xf numFmtId="0" fontId="16" fillId="5" borderId="1" xfId="0" applyFont="1" applyFill="1" applyBorder="1" applyAlignment="1">
      <alignment horizontal="center" vertical="center"/>
    </xf>
    <xf numFmtId="0" fontId="17" fillId="7" borderId="1" xfId="0" applyFont="1" applyFill="1" applyBorder="1" applyAlignment="1">
      <alignment horizontal="center" vertical="center"/>
    </xf>
    <xf numFmtId="0" fontId="5"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9" fontId="6" fillId="0" borderId="1" xfId="0" applyNumberFormat="1" applyFont="1" applyFill="1" applyBorder="1" applyAlignment="1">
      <alignment horizontal="center" vertical="top" wrapText="1"/>
    </xf>
    <xf numFmtId="0" fontId="0" fillId="0" borderId="23"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21" xfId="0" applyFont="1" applyBorder="1" applyAlignment="1">
      <alignment horizontal="justify" vertical="center" wrapText="1"/>
    </xf>
    <xf numFmtId="0" fontId="8" fillId="0" borderId="0" xfId="0" applyFont="1" applyFill="1" applyAlignment="1" applyProtection="1">
      <alignment horizontal="left" vertical="top" wrapText="1"/>
    </xf>
  </cellXfs>
  <cellStyles count="2">
    <cellStyle name="Normální" xfId="0" builtinId="0"/>
    <cellStyle name="Procenta" xfId="1" builtinId="5"/>
  </cellStyles>
  <dxfs count="0"/>
  <tableStyles count="0" defaultTableStyle="TableStyleMedium2" defaultPivotStyle="PivotStyleLight16"/>
  <colors>
    <mruColors>
      <color rgb="FFFFF8E5"/>
      <color rgb="FFEAF3F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abSelected="1" zoomScaleNormal="100" workbookViewId="0">
      <selection sqref="A1:E1"/>
    </sheetView>
  </sheetViews>
  <sheetFormatPr defaultColWidth="9.140625" defaultRowHeight="12.75" x14ac:dyDescent="0.2"/>
  <cols>
    <col min="1" max="1" width="13.7109375" style="17" customWidth="1"/>
    <col min="2" max="5" width="20.7109375" style="17" customWidth="1"/>
    <col min="6" max="16384" width="9.140625" style="17"/>
  </cols>
  <sheetData>
    <row r="1" spans="1:5" ht="24.95" customHeight="1" thickBot="1" x14ac:dyDescent="0.25">
      <c r="A1" s="149" t="s">
        <v>149</v>
      </c>
      <c r="B1" s="150"/>
      <c r="C1" s="150"/>
      <c r="D1" s="150"/>
      <c r="E1" s="151"/>
    </row>
    <row r="2" spans="1:5" ht="6.95" customHeight="1" thickBot="1" x14ac:dyDescent="0.25"/>
    <row r="3" spans="1:5" ht="20.100000000000001" customHeight="1" x14ac:dyDescent="0.2">
      <c r="A3" s="134" t="s">
        <v>98</v>
      </c>
      <c r="B3" s="135"/>
      <c r="C3" s="135"/>
      <c r="D3" s="135"/>
      <c r="E3" s="136"/>
    </row>
    <row r="4" spans="1:5" ht="18" customHeight="1" thickBot="1" x14ac:dyDescent="0.25">
      <c r="A4" s="143" t="s">
        <v>146</v>
      </c>
      <c r="B4" s="144"/>
      <c r="C4" s="144"/>
      <c r="D4" s="144"/>
      <c r="E4" s="161"/>
    </row>
    <row r="5" spans="1:5" ht="6.95" customHeight="1" thickBot="1" x14ac:dyDescent="0.25"/>
    <row r="6" spans="1:5" ht="20.100000000000001" customHeight="1" x14ac:dyDescent="0.2">
      <c r="A6" s="134" t="s">
        <v>99</v>
      </c>
      <c r="B6" s="135"/>
      <c r="C6" s="135"/>
      <c r="D6" s="135"/>
      <c r="E6" s="136"/>
    </row>
    <row r="7" spans="1:5" ht="18" customHeight="1" x14ac:dyDescent="0.2">
      <c r="A7" s="155" t="s">
        <v>147</v>
      </c>
      <c r="B7" s="156"/>
      <c r="C7" s="156"/>
      <c r="D7" s="156"/>
      <c r="E7" s="157"/>
    </row>
    <row r="8" spans="1:5" ht="41.1" customHeight="1" x14ac:dyDescent="0.2">
      <c r="A8" s="240" t="s">
        <v>218</v>
      </c>
      <c r="B8" s="241"/>
      <c r="C8" s="241"/>
      <c r="D8" s="241"/>
      <c r="E8" s="242"/>
    </row>
    <row r="9" spans="1:5" ht="53.1" customHeight="1" thickBot="1" x14ac:dyDescent="0.25">
      <c r="A9" s="158" t="s">
        <v>150</v>
      </c>
      <c r="B9" s="159"/>
      <c r="C9" s="159"/>
      <c r="D9" s="159"/>
      <c r="E9" s="160"/>
    </row>
    <row r="10" spans="1:5" ht="6.95" customHeight="1" thickBot="1" x14ac:dyDescent="0.25"/>
    <row r="11" spans="1:5" ht="20.100000000000001" customHeight="1" x14ac:dyDescent="0.2">
      <c r="A11" s="134" t="s">
        <v>100</v>
      </c>
      <c r="B11" s="135"/>
      <c r="C11" s="135"/>
      <c r="D11" s="135"/>
      <c r="E11" s="136"/>
    </row>
    <row r="12" spans="1:5" ht="30" customHeight="1" x14ac:dyDescent="0.2">
      <c r="A12" s="152" t="s">
        <v>166</v>
      </c>
      <c r="B12" s="153"/>
      <c r="C12" s="153"/>
      <c r="D12" s="153"/>
      <c r="E12" s="154"/>
    </row>
    <row r="13" spans="1:5" ht="66" customHeight="1" x14ac:dyDescent="0.2">
      <c r="A13" s="152" t="s">
        <v>155</v>
      </c>
      <c r="B13" s="153"/>
      <c r="C13" s="153"/>
      <c r="D13" s="153"/>
      <c r="E13" s="154"/>
    </row>
    <row r="14" spans="1:5" ht="117.95" customHeight="1" x14ac:dyDescent="0.2">
      <c r="A14" s="152" t="s">
        <v>169</v>
      </c>
      <c r="B14" s="153"/>
      <c r="C14" s="153"/>
      <c r="D14" s="153"/>
      <c r="E14" s="154"/>
    </row>
    <row r="15" spans="1:5" ht="79.5" customHeight="1" x14ac:dyDescent="0.2">
      <c r="A15" s="152" t="s">
        <v>168</v>
      </c>
      <c r="B15" s="153"/>
      <c r="C15" s="153"/>
      <c r="D15" s="153"/>
      <c r="E15" s="154"/>
    </row>
    <row r="16" spans="1:5" ht="78" customHeight="1" x14ac:dyDescent="0.2">
      <c r="A16" s="155" t="s">
        <v>153</v>
      </c>
      <c r="B16" s="156"/>
      <c r="C16" s="156"/>
      <c r="D16" s="156"/>
      <c r="E16" s="157"/>
    </row>
    <row r="17" spans="1:5" ht="42" customHeight="1" x14ac:dyDescent="0.2">
      <c r="A17" s="155" t="s">
        <v>145</v>
      </c>
      <c r="B17" s="156"/>
      <c r="C17" s="156"/>
      <c r="D17" s="156"/>
      <c r="E17" s="157"/>
    </row>
    <row r="18" spans="1:5" ht="30" customHeight="1" x14ac:dyDescent="0.2">
      <c r="A18" s="155" t="s">
        <v>152</v>
      </c>
      <c r="B18" s="156"/>
      <c r="C18" s="156"/>
      <c r="D18" s="156"/>
      <c r="E18" s="157"/>
    </row>
    <row r="19" spans="1:5" ht="53.1" customHeight="1" x14ac:dyDescent="0.2">
      <c r="A19" s="155" t="s">
        <v>151</v>
      </c>
      <c r="B19" s="156"/>
      <c r="C19" s="156"/>
      <c r="D19" s="156"/>
      <c r="E19" s="157"/>
    </row>
    <row r="20" spans="1:5" ht="66" customHeight="1" thickBot="1" x14ac:dyDescent="0.25">
      <c r="A20" s="137" t="s">
        <v>167</v>
      </c>
      <c r="B20" s="138"/>
      <c r="C20" s="138"/>
      <c r="D20" s="138"/>
      <c r="E20" s="139"/>
    </row>
    <row r="21" spans="1:5" ht="9.9499999999999993" customHeight="1" x14ac:dyDescent="0.2"/>
    <row r="22" spans="1:5" ht="20.100000000000001" customHeight="1" thickBot="1" x14ac:dyDescent="0.25">
      <c r="A22" s="140" t="s">
        <v>20</v>
      </c>
      <c r="B22" s="140"/>
      <c r="C22" s="140"/>
      <c r="D22" s="140"/>
      <c r="E22" s="140"/>
    </row>
    <row r="23" spans="1:5" s="1" customFormat="1" ht="39.75" customHeight="1" x14ac:dyDescent="0.2">
      <c r="A23" s="145" t="s">
        <v>4</v>
      </c>
      <c r="B23" s="146"/>
      <c r="C23" s="122" t="s">
        <v>202</v>
      </c>
      <c r="D23" s="122" t="s">
        <v>84</v>
      </c>
      <c r="E23" s="91" t="s">
        <v>85</v>
      </c>
    </row>
    <row r="24" spans="1:5" ht="17.100000000000001" customHeight="1" x14ac:dyDescent="0.2">
      <c r="A24" s="141" t="s">
        <v>97</v>
      </c>
      <c r="B24" s="142"/>
      <c r="C24" s="18" t="s">
        <v>96</v>
      </c>
      <c r="D24" s="18" t="s">
        <v>95</v>
      </c>
      <c r="E24" s="92" t="s">
        <v>86</v>
      </c>
    </row>
    <row r="25" spans="1:5" ht="17.100000000000001" customHeight="1" x14ac:dyDescent="0.2">
      <c r="A25" s="141" t="s">
        <v>5</v>
      </c>
      <c r="B25" s="142"/>
      <c r="C25" s="18" t="s">
        <v>87</v>
      </c>
      <c r="D25" s="18" t="s">
        <v>91</v>
      </c>
      <c r="E25" s="92" t="s">
        <v>92</v>
      </c>
    </row>
    <row r="26" spans="1:5" ht="17.100000000000001" customHeight="1" x14ac:dyDescent="0.2">
      <c r="A26" s="141" t="s">
        <v>6</v>
      </c>
      <c r="B26" s="142"/>
      <c r="C26" s="18" t="s">
        <v>88</v>
      </c>
      <c r="D26" s="18" t="s">
        <v>93</v>
      </c>
      <c r="E26" s="92" t="s">
        <v>93</v>
      </c>
    </row>
    <row r="27" spans="1:5" ht="17.100000000000001" customHeight="1" thickBot="1" x14ac:dyDescent="0.25">
      <c r="A27" s="143" t="s">
        <v>89</v>
      </c>
      <c r="B27" s="144"/>
      <c r="C27" s="93" t="s">
        <v>90</v>
      </c>
      <c r="D27" s="93" t="s">
        <v>94</v>
      </c>
      <c r="E27" s="94" t="s">
        <v>94</v>
      </c>
    </row>
    <row r="29" spans="1:5" ht="20.100000000000001" customHeight="1" thickBot="1" x14ac:dyDescent="0.25">
      <c r="A29" s="140" t="s">
        <v>148</v>
      </c>
      <c r="B29" s="140"/>
      <c r="C29" s="140"/>
      <c r="D29" s="140"/>
      <c r="E29" s="140"/>
    </row>
    <row r="30" spans="1:5" ht="17.25" customHeight="1" x14ac:dyDescent="0.2">
      <c r="A30" s="130" t="s">
        <v>77</v>
      </c>
      <c r="B30" s="127" t="s">
        <v>203</v>
      </c>
      <c r="C30" s="127" t="s">
        <v>78</v>
      </c>
      <c r="D30" s="127" t="s">
        <v>79</v>
      </c>
      <c r="E30" s="132" t="s">
        <v>80</v>
      </c>
    </row>
    <row r="31" spans="1:5" ht="21.75" customHeight="1" thickBot="1" x14ac:dyDescent="0.25">
      <c r="A31" s="131"/>
      <c r="B31" s="128" t="s">
        <v>204</v>
      </c>
      <c r="C31" s="128" t="s">
        <v>205</v>
      </c>
      <c r="D31" s="128" t="s">
        <v>206</v>
      </c>
      <c r="E31" s="133"/>
    </row>
    <row r="32" spans="1:5" ht="17.100000000000001" customHeight="1" x14ac:dyDescent="0.2">
      <c r="A32" s="95">
        <v>1</v>
      </c>
      <c r="B32" s="18" t="s">
        <v>81</v>
      </c>
      <c r="C32" s="18" t="s">
        <v>82</v>
      </c>
      <c r="D32" s="18" t="s">
        <v>82</v>
      </c>
      <c r="E32" s="96" t="s">
        <v>82</v>
      </c>
    </row>
    <row r="33" spans="1:5" ht="17.100000000000001" customHeight="1" x14ac:dyDescent="0.2">
      <c r="A33" s="95">
        <v>2</v>
      </c>
      <c r="B33" s="18" t="s">
        <v>81</v>
      </c>
      <c r="C33" s="18" t="s">
        <v>81</v>
      </c>
      <c r="D33" s="18" t="s">
        <v>82</v>
      </c>
      <c r="E33" s="96" t="s">
        <v>81</v>
      </c>
    </row>
    <row r="34" spans="1:5" ht="17.100000000000001" customHeight="1" x14ac:dyDescent="0.2">
      <c r="A34" s="95">
        <v>3</v>
      </c>
      <c r="B34" s="18" t="s">
        <v>81</v>
      </c>
      <c r="C34" s="18" t="s">
        <v>81</v>
      </c>
      <c r="D34" s="18" t="s">
        <v>81</v>
      </c>
      <c r="E34" s="96" t="s">
        <v>81</v>
      </c>
    </row>
    <row r="35" spans="1:5" ht="17.100000000000001" customHeight="1" x14ac:dyDescent="0.2">
      <c r="A35" s="95">
        <v>4</v>
      </c>
      <c r="B35" s="18" t="s">
        <v>81</v>
      </c>
      <c r="C35" s="18" t="s">
        <v>82</v>
      </c>
      <c r="D35" s="18" t="s">
        <v>81</v>
      </c>
      <c r="E35" s="96" t="s">
        <v>81</v>
      </c>
    </row>
    <row r="36" spans="1:5" ht="17.100000000000001" customHeight="1" x14ac:dyDescent="0.2">
      <c r="A36" s="95">
        <v>5</v>
      </c>
      <c r="B36" s="18" t="s">
        <v>82</v>
      </c>
      <c r="C36" s="18" t="s">
        <v>81</v>
      </c>
      <c r="D36" s="18" t="s">
        <v>81</v>
      </c>
      <c r="E36" s="96" t="s">
        <v>81</v>
      </c>
    </row>
    <row r="37" spans="1:5" ht="17.100000000000001" customHeight="1" x14ac:dyDescent="0.2">
      <c r="A37" s="95">
        <v>6</v>
      </c>
      <c r="B37" s="18" t="s">
        <v>82</v>
      </c>
      <c r="C37" s="18" t="s">
        <v>82</v>
      </c>
      <c r="D37" s="18" t="s">
        <v>81</v>
      </c>
      <c r="E37" s="96" t="s">
        <v>82</v>
      </c>
    </row>
    <row r="38" spans="1:5" ht="17.100000000000001" customHeight="1" x14ac:dyDescent="0.2">
      <c r="A38" s="95">
        <v>7</v>
      </c>
      <c r="B38" s="18" t="s">
        <v>82</v>
      </c>
      <c r="C38" s="18" t="s">
        <v>81</v>
      </c>
      <c r="D38" s="18" t="s">
        <v>82</v>
      </c>
      <c r="E38" s="96" t="s">
        <v>82</v>
      </c>
    </row>
    <row r="39" spans="1:5" ht="17.100000000000001" customHeight="1" thickBot="1" x14ac:dyDescent="0.25">
      <c r="A39" s="97">
        <v>8</v>
      </c>
      <c r="B39" s="93" t="s">
        <v>82</v>
      </c>
      <c r="C39" s="93" t="s">
        <v>82</v>
      </c>
      <c r="D39" s="93" t="s">
        <v>82</v>
      </c>
      <c r="E39" s="98" t="s">
        <v>82</v>
      </c>
    </row>
    <row r="40" spans="1:5" ht="15" customHeight="1" x14ac:dyDescent="0.2">
      <c r="A40" s="147" t="s">
        <v>83</v>
      </c>
      <c r="B40" s="147"/>
      <c r="C40" s="147"/>
      <c r="D40" s="147"/>
      <c r="E40" s="147"/>
    </row>
    <row r="42" spans="1:5" ht="51" customHeight="1" x14ac:dyDescent="0.2">
      <c r="A42" s="148" t="s">
        <v>207</v>
      </c>
      <c r="B42" s="148"/>
      <c r="C42" s="148"/>
      <c r="D42" s="148"/>
      <c r="E42" s="148"/>
    </row>
  </sheetData>
  <mergeCells count="28">
    <mergeCell ref="A40:E40"/>
    <mergeCell ref="A42:E42"/>
    <mergeCell ref="A1:E1"/>
    <mergeCell ref="A14:E14"/>
    <mergeCell ref="A19:E19"/>
    <mergeCell ref="A15:E15"/>
    <mergeCell ref="A17:E17"/>
    <mergeCell ref="A13:E13"/>
    <mergeCell ref="A16:E16"/>
    <mergeCell ref="A18:E18"/>
    <mergeCell ref="A9:E9"/>
    <mergeCell ref="A12:E12"/>
    <mergeCell ref="A4:E4"/>
    <mergeCell ref="A7:E7"/>
    <mergeCell ref="A8:E8"/>
    <mergeCell ref="A3:E3"/>
    <mergeCell ref="A30:A31"/>
    <mergeCell ref="E30:E31"/>
    <mergeCell ref="A6:E6"/>
    <mergeCell ref="A11:E11"/>
    <mergeCell ref="A20:E20"/>
    <mergeCell ref="A22:E22"/>
    <mergeCell ref="A29:E29"/>
    <mergeCell ref="A24:B24"/>
    <mergeCell ref="A25:B25"/>
    <mergeCell ref="A26:B26"/>
    <mergeCell ref="A27:B27"/>
    <mergeCell ref="A23:B23"/>
  </mergeCells>
  <pageMargins left="0.39370078740157483" right="0.39370078740157483" top="0.39370078740157483" bottom="0.39370078740157483" header="0.31496062992125984" footer="0.31496062992125984"/>
  <pageSetup paperSize="9" orientation="portrait" r:id="rId1"/>
  <headerFooter>
    <oddFooter>&amp;C&amp;A - Stránka &amp;P z &amp;N</oddFooter>
  </headerFooter>
  <rowBreaks count="1" manualBreakCount="1">
    <brk id="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showGridLines="0" zoomScaleNormal="100" workbookViewId="0">
      <selection activeCell="B22" sqref="B22"/>
    </sheetView>
  </sheetViews>
  <sheetFormatPr defaultColWidth="9.140625" defaultRowHeight="12.75" x14ac:dyDescent="0.2"/>
  <cols>
    <col min="1" max="1" width="3.7109375" style="2" customWidth="1"/>
    <col min="2" max="2" width="5.7109375" style="2" customWidth="1"/>
    <col min="3" max="3" width="2.7109375" style="2" customWidth="1"/>
    <col min="4" max="4" width="4.7109375" style="2" customWidth="1"/>
    <col min="5" max="5" width="12.7109375" style="2" customWidth="1"/>
    <col min="6" max="6" width="6.7109375" style="2" customWidth="1"/>
    <col min="7" max="7" width="9.140625" style="2"/>
    <col min="8" max="8" width="4.7109375" style="2" customWidth="1"/>
    <col min="9" max="9" width="3.7109375" style="2" customWidth="1"/>
    <col min="10" max="10" width="6.7109375" style="2" customWidth="1"/>
    <col min="11" max="11" width="2.85546875" style="2" customWidth="1"/>
    <col min="12" max="12" width="0.7109375" style="2" customWidth="1"/>
    <col min="13" max="14" width="4.7109375" style="2" customWidth="1"/>
    <col min="15" max="15" width="3.7109375" style="2" customWidth="1"/>
    <col min="16" max="16" width="15.7109375" style="2" customWidth="1"/>
    <col min="17" max="16384" width="9.140625" style="2"/>
  </cols>
  <sheetData>
    <row r="1" spans="1:17" s="3" customFormat="1" x14ac:dyDescent="0.2">
      <c r="A1" s="179" t="s">
        <v>187</v>
      </c>
      <c r="B1" s="180"/>
      <c r="C1" s="180"/>
      <c r="D1" s="180"/>
      <c r="E1" s="180"/>
      <c r="F1" s="180"/>
      <c r="G1" s="180"/>
      <c r="H1" s="180"/>
      <c r="I1" s="180"/>
      <c r="J1" s="180"/>
      <c r="K1" s="180"/>
      <c r="L1" s="180"/>
      <c r="M1" s="180"/>
      <c r="N1" s="180"/>
      <c r="O1" s="180"/>
      <c r="P1" s="181"/>
      <c r="Q1" s="5"/>
    </row>
    <row r="2" spans="1:17" s="3" customFormat="1" ht="31.5" customHeight="1" thickBot="1" x14ac:dyDescent="0.25">
      <c r="A2" s="182"/>
      <c r="B2" s="183"/>
      <c r="C2" s="183"/>
      <c r="D2" s="183"/>
      <c r="E2" s="183"/>
      <c r="F2" s="183"/>
      <c r="G2" s="183"/>
      <c r="H2" s="183"/>
      <c r="I2" s="183"/>
      <c r="J2" s="183"/>
      <c r="K2" s="183"/>
      <c r="L2" s="183"/>
      <c r="M2" s="183"/>
      <c r="N2" s="183"/>
      <c r="O2" s="183"/>
      <c r="P2" s="184"/>
      <c r="Q2" s="5"/>
    </row>
    <row r="3" spans="1:17" ht="12" customHeight="1" thickBot="1" x14ac:dyDescent="0.25">
      <c r="A3" s="4"/>
      <c r="B3" s="4"/>
      <c r="C3" s="4"/>
      <c r="D3" s="4"/>
      <c r="E3" s="4"/>
      <c r="F3" s="4"/>
      <c r="G3" s="4"/>
      <c r="H3" s="4"/>
      <c r="I3" s="4"/>
      <c r="J3" s="4"/>
      <c r="K3" s="4"/>
      <c r="L3" s="4"/>
      <c r="M3" s="4"/>
      <c r="N3" s="4"/>
      <c r="O3" s="4"/>
      <c r="P3" s="4"/>
      <c r="Q3" s="6"/>
    </row>
    <row r="4" spans="1:17" ht="20.100000000000001" customHeight="1" thickBot="1" x14ac:dyDescent="0.25">
      <c r="A4" s="185" t="s">
        <v>17</v>
      </c>
      <c r="B4" s="186"/>
      <c r="C4" s="186"/>
      <c r="D4" s="186"/>
      <c r="E4" s="186"/>
      <c r="F4" s="186"/>
      <c r="G4" s="186"/>
      <c r="H4" s="186"/>
      <c r="I4" s="186"/>
      <c r="J4" s="186"/>
      <c r="K4" s="186"/>
      <c r="L4" s="186"/>
      <c r="M4" s="186"/>
      <c r="N4" s="186"/>
      <c r="O4" s="186"/>
      <c r="P4" s="187"/>
      <c r="Q4" s="6"/>
    </row>
    <row r="5" spans="1:17" ht="6.95" customHeight="1" thickBot="1" x14ac:dyDescent="0.25">
      <c r="A5" s="4"/>
      <c r="B5" s="4"/>
      <c r="C5" s="4"/>
      <c r="D5" s="4"/>
      <c r="E5" s="4"/>
      <c r="F5" s="4"/>
      <c r="G5" s="4"/>
      <c r="H5" s="4"/>
      <c r="I5" s="4"/>
      <c r="J5" s="4"/>
      <c r="K5" s="4"/>
      <c r="L5" s="4"/>
      <c r="M5" s="4"/>
      <c r="N5" s="4"/>
      <c r="O5" s="4"/>
      <c r="P5" s="4"/>
      <c r="Q5" s="6"/>
    </row>
    <row r="6" spans="1:17" ht="20.100000000000001" customHeight="1" x14ac:dyDescent="0.2">
      <c r="A6" s="219" t="s">
        <v>170</v>
      </c>
      <c r="B6" s="220"/>
      <c r="C6" s="220"/>
      <c r="D6" s="220"/>
      <c r="E6" s="220"/>
      <c r="F6" s="220"/>
      <c r="G6" s="220"/>
      <c r="H6" s="220"/>
      <c r="I6" s="220"/>
      <c r="J6" s="220"/>
      <c r="K6" s="220"/>
      <c r="L6" s="220"/>
      <c r="M6" s="220"/>
      <c r="N6" s="220"/>
      <c r="O6" s="220"/>
      <c r="P6" s="221"/>
      <c r="Q6" s="6"/>
    </row>
    <row r="7" spans="1:17" ht="27.95" customHeight="1" x14ac:dyDescent="0.2">
      <c r="A7" s="197" t="s">
        <v>172</v>
      </c>
      <c r="B7" s="198"/>
      <c r="C7" s="198"/>
      <c r="D7" s="198"/>
      <c r="E7" s="198"/>
      <c r="F7" s="199"/>
      <c r="G7" s="202" t="s">
        <v>185</v>
      </c>
      <c r="H7" s="203"/>
      <c r="I7" s="203"/>
      <c r="J7" s="203"/>
      <c r="K7" s="203"/>
      <c r="L7" s="203"/>
      <c r="M7" s="203"/>
      <c r="N7" s="203"/>
      <c r="O7" s="203"/>
      <c r="P7" s="222"/>
      <c r="Q7" s="6"/>
    </row>
    <row r="8" spans="1:17" ht="17.100000000000001" customHeight="1" x14ac:dyDescent="0.2">
      <c r="A8" s="197" t="s">
        <v>0</v>
      </c>
      <c r="B8" s="198"/>
      <c r="C8" s="198"/>
      <c r="D8" s="198"/>
      <c r="E8" s="198"/>
      <c r="F8" s="199"/>
      <c r="G8" s="202" t="s">
        <v>173</v>
      </c>
      <c r="H8" s="203"/>
      <c r="I8" s="203"/>
      <c r="J8" s="203"/>
      <c r="K8" s="203"/>
      <c r="L8" s="203"/>
      <c r="M8" s="203"/>
      <c r="N8" s="203"/>
      <c r="O8" s="203"/>
      <c r="P8" s="222"/>
      <c r="Q8" s="6"/>
    </row>
    <row r="9" spans="1:17" ht="17.100000000000001" customHeight="1" thickBot="1" x14ac:dyDescent="0.25">
      <c r="A9" s="191" t="s">
        <v>10</v>
      </c>
      <c r="B9" s="192"/>
      <c r="C9" s="192"/>
      <c r="D9" s="192"/>
      <c r="E9" s="192"/>
      <c r="F9" s="193"/>
      <c r="G9" s="194">
        <v>87654321</v>
      </c>
      <c r="H9" s="195"/>
      <c r="I9" s="195"/>
      <c r="J9" s="195"/>
      <c r="K9" s="195"/>
      <c r="L9" s="195"/>
      <c r="M9" s="195"/>
      <c r="N9" s="195"/>
      <c r="O9" s="195"/>
      <c r="P9" s="196"/>
      <c r="Q9" s="6"/>
    </row>
    <row r="10" spans="1:17" ht="6.95" customHeight="1" thickBot="1" x14ac:dyDescent="0.25">
      <c r="A10" s="4"/>
      <c r="B10" s="4"/>
      <c r="C10" s="4"/>
      <c r="D10" s="4"/>
      <c r="E10" s="4"/>
      <c r="F10" s="4"/>
      <c r="G10" s="4"/>
      <c r="H10" s="4"/>
      <c r="I10" s="4"/>
      <c r="J10" s="4"/>
      <c r="K10" s="4"/>
      <c r="L10" s="4"/>
      <c r="M10" s="4"/>
      <c r="N10" s="4"/>
      <c r="O10" s="4"/>
      <c r="P10" s="4"/>
      <c r="Q10" s="6"/>
    </row>
    <row r="11" spans="1:17" ht="20.100000000000001" customHeight="1" x14ac:dyDescent="0.2">
      <c r="A11" s="219" t="s">
        <v>171</v>
      </c>
      <c r="B11" s="220"/>
      <c r="C11" s="220"/>
      <c r="D11" s="220"/>
      <c r="E11" s="220"/>
      <c r="F11" s="220"/>
      <c r="G11" s="220"/>
      <c r="H11" s="220"/>
      <c r="I11" s="220"/>
      <c r="J11" s="220"/>
      <c r="K11" s="220"/>
      <c r="L11" s="220"/>
      <c r="M11" s="220"/>
      <c r="N11" s="220"/>
      <c r="O11" s="220"/>
      <c r="P11" s="221"/>
      <c r="Q11" s="6"/>
    </row>
    <row r="12" spans="1:17" ht="17.100000000000001" customHeight="1" x14ac:dyDescent="0.2">
      <c r="A12" s="197" t="s">
        <v>174</v>
      </c>
      <c r="B12" s="198"/>
      <c r="C12" s="198"/>
      <c r="D12" s="198"/>
      <c r="E12" s="198"/>
      <c r="F12" s="199"/>
      <c r="G12" s="215" t="s">
        <v>180</v>
      </c>
      <c r="H12" s="216"/>
      <c r="I12" s="216"/>
      <c r="J12" s="216"/>
      <c r="K12" s="216"/>
      <c r="L12" s="216"/>
      <c r="M12" s="216"/>
      <c r="N12" s="216"/>
      <c r="O12" s="216"/>
      <c r="P12" s="217"/>
      <c r="Q12" s="6"/>
    </row>
    <row r="13" spans="1:17" ht="17.100000000000001" customHeight="1" x14ac:dyDescent="0.2">
      <c r="A13" s="197" t="s">
        <v>175</v>
      </c>
      <c r="B13" s="198"/>
      <c r="C13" s="198"/>
      <c r="D13" s="198"/>
      <c r="E13" s="198"/>
      <c r="F13" s="199"/>
      <c r="G13" s="218">
        <v>31169</v>
      </c>
      <c r="H13" s="216"/>
      <c r="I13" s="216"/>
      <c r="J13" s="216"/>
      <c r="K13" s="216"/>
      <c r="L13" s="216"/>
      <c r="M13" s="216"/>
      <c r="N13" s="216"/>
      <c r="O13" s="216"/>
      <c r="P13" s="217"/>
      <c r="Q13" s="6"/>
    </row>
    <row r="14" spans="1:17" ht="17.100000000000001" customHeight="1" x14ac:dyDescent="0.2">
      <c r="A14" s="197" t="s">
        <v>176</v>
      </c>
      <c r="B14" s="198"/>
      <c r="C14" s="198"/>
      <c r="D14" s="198"/>
      <c r="E14" s="198"/>
      <c r="F14" s="199"/>
      <c r="G14" s="215">
        <v>8505020301</v>
      </c>
      <c r="H14" s="216"/>
      <c r="I14" s="216"/>
      <c r="J14" s="216"/>
      <c r="K14" s="216"/>
      <c r="L14" s="216"/>
      <c r="M14" s="216"/>
      <c r="N14" s="216"/>
      <c r="O14" s="216"/>
      <c r="P14" s="217"/>
      <c r="Q14" s="6"/>
    </row>
    <row r="15" spans="1:17" ht="17.100000000000001" customHeight="1" x14ac:dyDescent="0.2">
      <c r="A15" s="197" t="s">
        <v>177</v>
      </c>
      <c r="B15" s="198"/>
      <c r="C15" s="198"/>
      <c r="D15" s="198"/>
      <c r="E15" s="198"/>
      <c r="F15" s="199"/>
      <c r="G15" s="215" t="s">
        <v>181</v>
      </c>
      <c r="H15" s="216"/>
      <c r="I15" s="216"/>
      <c r="J15" s="216"/>
      <c r="K15" s="216"/>
      <c r="L15" s="216"/>
      <c r="M15" s="216"/>
      <c r="N15" s="216"/>
      <c r="O15" s="216"/>
      <c r="P15" s="217"/>
      <c r="Q15" s="6"/>
    </row>
    <row r="16" spans="1:17" ht="17.100000000000001" customHeight="1" x14ac:dyDescent="0.2">
      <c r="A16" s="197" t="s">
        <v>10</v>
      </c>
      <c r="B16" s="198"/>
      <c r="C16" s="198"/>
      <c r="D16" s="198"/>
      <c r="E16" s="198"/>
      <c r="F16" s="199"/>
      <c r="G16" s="215">
        <v>12345678</v>
      </c>
      <c r="H16" s="216"/>
      <c r="I16" s="216"/>
      <c r="J16" s="216"/>
      <c r="K16" s="216"/>
      <c r="L16" s="216"/>
      <c r="M16" s="216"/>
      <c r="N16" s="216"/>
      <c r="O16" s="216"/>
      <c r="P16" s="217"/>
      <c r="Q16" s="6"/>
    </row>
    <row r="17" spans="1:17" ht="17.100000000000001" customHeight="1" x14ac:dyDescent="0.2">
      <c r="A17" s="197" t="s">
        <v>178</v>
      </c>
      <c r="B17" s="198"/>
      <c r="C17" s="198"/>
      <c r="D17" s="198"/>
      <c r="E17" s="198"/>
      <c r="F17" s="199"/>
      <c r="G17" s="215" t="s">
        <v>182</v>
      </c>
      <c r="H17" s="216"/>
      <c r="I17" s="216"/>
      <c r="J17" s="216"/>
      <c r="K17" s="216"/>
      <c r="L17" s="216"/>
      <c r="M17" s="216"/>
      <c r="N17" s="216"/>
      <c r="O17" s="216"/>
      <c r="P17" s="217"/>
      <c r="Q17" s="6"/>
    </row>
    <row r="18" spans="1:17" ht="17.100000000000001" customHeight="1" thickBot="1" x14ac:dyDescent="0.25">
      <c r="A18" s="191" t="s">
        <v>179</v>
      </c>
      <c r="B18" s="192"/>
      <c r="C18" s="192"/>
      <c r="D18" s="192"/>
      <c r="E18" s="192"/>
      <c r="F18" s="193"/>
      <c r="G18" s="223" t="s">
        <v>183</v>
      </c>
      <c r="H18" s="223"/>
      <c r="I18" s="223"/>
      <c r="J18" s="224" t="s">
        <v>184</v>
      </c>
      <c r="K18" s="224"/>
      <c r="L18" s="224"/>
      <c r="M18" s="224"/>
      <c r="N18" s="224"/>
      <c r="O18" s="224"/>
      <c r="P18" s="225"/>
      <c r="Q18" s="6"/>
    </row>
    <row r="19" spans="1:17" ht="20.100000000000001" customHeight="1" thickBot="1" x14ac:dyDescent="0.25">
      <c r="A19" s="4"/>
      <c r="B19" s="4"/>
      <c r="C19" s="4"/>
      <c r="D19" s="4"/>
      <c r="E19" s="4"/>
      <c r="F19" s="4"/>
      <c r="G19" s="4"/>
      <c r="H19" s="4"/>
      <c r="I19" s="4"/>
      <c r="J19" s="4"/>
      <c r="K19" s="4"/>
      <c r="L19" s="4"/>
      <c r="M19" s="4"/>
      <c r="N19" s="4"/>
      <c r="O19" s="4"/>
      <c r="P19" s="4"/>
      <c r="Q19" s="6"/>
    </row>
    <row r="20" spans="1:17" ht="20.100000000000001" customHeight="1" thickBot="1" x14ac:dyDescent="0.25">
      <c r="A20" s="185" t="s">
        <v>15</v>
      </c>
      <c r="B20" s="186"/>
      <c r="C20" s="186"/>
      <c r="D20" s="186"/>
      <c r="E20" s="186"/>
      <c r="F20" s="186"/>
      <c r="G20" s="186"/>
      <c r="H20" s="186"/>
      <c r="I20" s="186"/>
      <c r="J20" s="186"/>
      <c r="K20" s="186"/>
      <c r="L20" s="186"/>
      <c r="M20" s="186"/>
      <c r="N20" s="186"/>
      <c r="O20" s="186"/>
      <c r="P20" s="187"/>
      <c r="Q20" s="6"/>
    </row>
    <row r="21" spans="1:17" ht="24.95" customHeight="1" thickBot="1" x14ac:dyDescent="0.25">
      <c r="A21" s="190" t="s">
        <v>44</v>
      </c>
      <c r="B21" s="190"/>
      <c r="C21" s="190"/>
      <c r="D21" s="190"/>
      <c r="E21" s="190"/>
      <c r="F21" s="190"/>
      <c r="G21" s="190"/>
      <c r="H21" s="190"/>
      <c r="I21" s="190"/>
      <c r="J21" s="190"/>
      <c r="K21" s="190"/>
      <c r="L21" s="190"/>
      <c r="M21" s="190"/>
      <c r="N21" s="190"/>
      <c r="O21" s="190"/>
      <c r="P21" s="190"/>
      <c r="Q21" s="6"/>
    </row>
    <row r="22" spans="1:17" ht="51" customHeight="1" thickBot="1" x14ac:dyDescent="0.25">
      <c r="A22" s="4"/>
      <c r="B22" s="35"/>
      <c r="C22" s="4"/>
      <c r="D22" s="188" t="s">
        <v>208</v>
      </c>
      <c r="E22" s="188"/>
      <c r="F22" s="188"/>
      <c r="G22" s="188"/>
      <c r="H22" s="188"/>
      <c r="I22" s="188"/>
      <c r="J22" s="188"/>
      <c r="K22" s="188"/>
      <c r="L22" s="188"/>
      <c r="M22" s="188"/>
      <c r="N22" s="188"/>
      <c r="O22" s="188"/>
      <c r="P22" s="188"/>
      <c r="Q22" s="6"/>
    </row>
    <row r="23" spans="1:17" ht="15" customHeight="1" thickBot="1" x14ac:dyDescent="0.25">
      <c r="A23" s="4"/>
      <c r="B23" s="7"/>
      <c r="C23" s="4"/>
      <c r="D23" s="189" t="s">
        <v>14</v>
      </c>
      <c r="E23" s="189"/>
      <c r="F23" s="189"/>
      <c r="G23" s="189"/>
      <c r="H23" s="189"/>
      <c r="I23" s="189"/>
      <c r="J23" s="189"/>
      <c r="K23" s="189"/>
      <c r="L23" s="189"/>
      <c r="M23" s="189"/>
      <c r="N23" s="189"/>
      <c r="O23" s="189"/>
      <c r="P23" s="189"/>
      <c r="Q23" s="6"/>
    </row>
    <row r="24" spans="1:17" ht="15" customHeight="1" thickBot="1" x14ac:dyDescent="0.25">
      <c r="A24" s="4"/>
      <c r="B24" s="35"/>
      <c r="C24" s="4"/>
      <c r="D24" s="243" t="s">
        <v>22</v>
      </c>
      <c r="E24" s="243"/>
      <c r="F24" s="243"/>
      <c r="G24" s="243"/>
      <c r="H24" s="243"/>
      <c r="I24" s="243"/>
      <c r="J24" s="243"/>
      <c r="K24" s="243"/>
      <c r="L24" s="243"/>
      <c r="M24" s="243"/>
      <c r="N24" s="243"/>
      <c r="O24" s="243"/>
      <c r="P24" s="243"/>
      <c r="Q24" s="6"/>
    </row>
    <row r="25" spans="1:17" ht="24.95" customHeight="1" x14ac:dyDescent="0.2">
      <c r="A25" s="4"/>
      <c r="B25" s="8"/>
      <c r="C25" s="4"/>
      <c r="D25" s="243"/>
      <c r="E25" s="243"/>
      <c r="F25" s="243"/>
      <c r="G25" s="243"/>
      <c r="H25" s="243"/>
      <c r="I25" s="243"/>
      <c r="J25" s="243"/>
      <c r="K25" s="243"/>
      <c r="L25" s="243"/>
      <c r="M25" s="243"/>
      <c r="N25" s="243"/>
      <c r="O25" s="243"/>
      <c r="P25" s="243"/>
      <c r="Q25" s="6"/>
    </row>
    <row r="26" spans="1:17" ht="51.95" customHeight="1" x14ac:dyDescent="0.2">
      <c r="A26" s="4"/>
      <c r="B26" s="7"/>
      <c r="C26" s="4"/>
      <c r="D26" s="243" t="s">
        <v>13</v>
      </c>
      <c r="E26" s="243"/>
      <c r="F26" s="243"/>
      <c r="G26" s="243"/>
      <c r="H26" s="243"/>
      <c r="I26" s="243"/>
      <c r="J26" s="243"/>
      <c r="K26" s="243"/>
      <c r="L26" s="243"/>
      <c r="M26" s="243"/>
      <c r="N26" s="243"/>
      <c r="O26" s="243"/>
      <c r="P26" s="243"/>
      <c r="Q26" s="6"/>
    </row>
    <row r="27" spans="1:17" ht="15" customHeight="1" x14ac:dyDescent="0.2">
      <c r="A27" s="4"/>
      <c r="B27" s="7"/>
      <c r="C27" s="4"/>
      <c r="D27" s="243" t="s">
        <v>11</v>
      </c>
      <c r="E27" s="243"/>
      <c r="F27" s="243"/>
      <c r="G27" s="243"/>
      <c r="H27" s="243"/>
      <c r="I27" s="243"/>
      <c r="J27" s="243"/>
      <c r="K27" s="243"/>
      <c r="L27" s="243"/>
      <c r="M27" s="243"/>
      <c r="N27" s="243"/>
      <c r="O27" s="243"/>
      <c r="P27" s="243"/>
      <c r="Q27" s="6"/>
    </row>
    <row r="28" spans="1:17" ht="29.1" customHeight="1" x14ac:dyDescent="0.2">
      <c r="A28" s="4"/>
      <c r="B28" s="7"/>
      <c r="C28" s="4"/>
      <c r="D28" s="243" t="s">
        <v>12</v>
      </c>
      <c r="E28" s="243"/>
      <c r="F28" s="243"/>
      <c r="G28" s="243"/>
      <c r="H28" s="243"/>
      <c r="I28" s="243"/>
      <c r="J28" s="243"/>
      <c r="K28" s="243"/>
      <c r="L28" s="243"/>
      <c r="M28" s="243"/>
      <c r="N28" s="243"/>
      <c r="O28" s="243"/>
      <c r="P28" s="243"/>
      <c r="Q28" s="6"/>
    </row>
    <row r="29" spans="1:17" ht="29.1" customHeight="1" x14ac:dyDescent="0.2">
      <c r="A29" s="4"/>
      <c r="B29" s="7"/>
      <c r="C29" s="4"/>
      <c r="D29" s="243" t="s">
        <v>219</v>
      </c>
      <c r="E29" s="243"/>
      <c r="F29" s="243"/>
      <c r="G29" s="243"/>
      <c r="H29" s="243"/>
      <c r="I29" s="243"/>
      <c r="J29" s="243"/>
      <c r="K29" s="243"/>
      <c r="L29" s="243"/>
      <c r="M29" s="243"/>
      <c r="N29" s="243"/>
      <c r="O29" s="243"/>
      <c r="P29" s="243"/>
      <c r="Q29" s="6"/>
    </row>
    <row r="30" spans="1:17" ht="15" customHeight="1" x14ac:dyDescent="0.2">
      <c r="A30" s="4"/>
      <c r="B30" s="7"/>
      <c r="C30" s="4"/>
      <c r="D30" s="243" t="s">
        <v>14</v>
      </c>
      <c r="E30" s="243"/>
      <c r="F30" s="243"/>
      <c r="G30" s="243"/>
      <c r="H30" s="243"/>
      <c r="I30" s="243"/>
      <c r="J30" s="243"/>
      <c r="K30" s="243"/>
      <c r="L30" s="243"/>
      <c r="M30" s="243"/>
      <c r="N30" s="243"/>
      <c r="O30" s="243"/>
      <c r="P30" s="243"/>
      <c r="Q30" s="6"/>
    </row>
    <row r="31" spans="1:17" ht="15" customHeight="1" thickBot="1" x14ac:dyDescent="0.25">
      <c r="A31" s="4"/>
      <c r="B31" s="7"/>
      <c r="C31" s="4"/>
      <c r="D31" s="129"/>
      <c r="E31" s="129"/>
      <c r="F31" s="129"/>
      <c r="G31" s="129"/>
      <c r="H31" s="129"/>
      <c r="I31" s="129"/>
      <c r="J31" s="129"/>
      <c r="K31" s="129"/>
      <c r="L31" s="129"/>
      <c r="M31" s="129"/>
      <c r="N31" s="129"/>
      <c r="O31" s="129"/>
      <c r="P31" s="129"/>
      <c r="Q31" s="6"/>
    </row>
    <row r="32" spans="1:17" ht="15" customHeight="1" thickBot="1" x14ac:dyDescent="0.25">
      <c r="A32" s="4"/>
      <c r="B32" s="35"/>
      <c r="C32" s="4"/>
      <c r="D32" s="189" t="s">
        <v>201</v>
      </c>
      <c r="E32" s="189"/>
      <c r="F32" s="189"/>
      <c r="G32" s="189"/>
      <c r="H32" s="189"/>
      <c r="I32" s="189"/>
      <c r="J32" s="189"/>
      <c r="K32" s="189"/>
      <c r="L32" s="189"/>
      <c r="M32" s="189"/>
      <c r="N32" s="189"/>
      <c r="O32" s="189"/>
      <c r="P32" s="189"/>
      <c r="Q32" s="6"/>
    </row>
    <row r="33" spans="1:19" ht="14.1" customHeight="1" x14ac:dyDescent="0.2">
      <c r="A33" s="4"/>
      <c r="B33" s="8"/>
      <c r="C33" s="4"/>
      <c r="D33" s="189"/>
      <c r="E33" s="189"/>
      <c r="F33" s="189"/>
      <c r="G33" s="189"/>
      <c r="H33" s="189"/>
      <c r="I33" s="189"/>
      <c r="J33" s="189"/>
      <c r="K33" s="189"/>
      <c r="L33" s="189"/>
      <c r="M33" s="189"/>
      <c r="N33" s="189"/>
      <c r="O33" s="189"/>
      <c r="P33" s="189"/>
      <c r="Q33" s="6"/>
    </row>
    <row r="34" spans="1:19" ht="12" customHeight="1" thickBot="1" x14ac:dyDescent="0.25">
      <c r="A34" s="4"/>
      <c r="B34" s="4"/>
      <c r="C34" s="4"/>
      <c r="D34" s="16"/>
      <c r="E34" s="16"/>
      <c r="F34" s="16"/>
      <c r="G34" s="16"/>
      <c r="H34" s="16"/>
      <c r="I34" s="16"/>
      <c r="J34" s="16"/>
      <c r="K34" s="16"/>
      <c r="L34" s="16"/>
      <c r="M34" s="16"/>
      <c r="N34" s="16"/>
      <c r="O34" s="16"/>
      <c r="P34" s="16"/>
      <c r="Q34" s="6"/>
    </row>
    <row r="35" spans="1:19" ht="17.100000000000001" customHeight="1" thickBot="1" x14ac:dyDescent="0.25">
      <c r="B35" s="200" t="str">
        <f>IF(COUNTA(B22,B24,B32)=3,"ano","")</f>
        <v/>
      </c>
      <c r="C35" s="201"/>
      <c r="E35" s="7" t="s">
        <v>1</v>
      </c>
      <c r="G35" s="39"/>
      <c r="H35" s="39"/>
      <c r="I35" s="39"/>
      <c r="J35" s="39"/>
      <c r="K35" s="39"/>
      <c r="L35" s="39"/>
      <c r="M35" s="39"/>
      <c r="N35" s="39"/>
      <c r="O35" s="39"/>
      <c r="P35" s="39"/>
      <c r="Q35" s="6"/>
    </row>
    <row r="36" spans="1:19" ht="24.95" customHeight="1" thickBot="1" x14ac:dyDescent="0.25">
      <c r="A36" s="4"/>
      <c r="B36" s="4"/>
      <c r="C36" s="4"/>
      <c r="D36" s="4"/>
      <c r="E36" s="4"/>
      <c r="F36" s="4"/>
      <c r="G36" s="4"/>
      <c r="H36" s="4"/>
      <c r="I36" s="4"/>
      <c r="J36" s="4"/>
      <c r="K36" s="4"/>
      <c r="L36" s="4"/>
      <c r="M36" s="4"/>
      <c r="N36" s="4"/>
      <c r="O36" s="4"/>
      <c r="P36" s="4"/>
    </row>
    <row r="37" spans="1:19" ht="18.75" customHeight="1" thickBot="1" x14ac:dyDescent="0.25">
      <c r="A37" s="185" t="s">
        <v>16</v>
      </c>
      <c r="B37" s="186"/>
      <c r="C37" s="186"/>
      <c r="D37" s="186"/>
      <c r="E37" s="186"/>
      <c r="F37" s="186"/>
      <c r="G37" s="186"/>
      <c r="H37" s="186"/>
      <c r="I37" s="186"/>
      <c r="J37" s="186"/>
      <c r="K37" s="186"/>
      <c r="L37" s="186"/>
      <c r="M37" s="186"/>
      <c r="N37" s="186"/>
      <c r="O37" s="186"/>
      <c r="P37" s="187"/>
    </row>
    <row r="38" spans="1:19" ht="9.9499999999999993" customHeight="1" x14ac:dyDescent="0.2">
      <c r="A38" s="9"/>
      <c r="B38" s="4"/>
      <c r="C38" s="4"/>
      <c r="D38" s="4"/>
      <c r="E38" s="4"/>
      <c r="F38" s="4"/>
      <c r="G38" s="4"/>
      <c r="H38" s="4"/>
      <c r="I38" s="4"/>
      <c r="J38" s="4"/>
      <c r="K38" s="4"/>
      <c r="L38" s="4"/>
      <c r="M38" s="4"/>
      <c r="N38" s="4"/>
      <c r="O38" s="4"/>
      <c r="P38" s="4"/>
    </row>
    <row r="39" spans="1:19" ht="20.100000000000001" customHeight="1" thickBot="1" x14ac:dyDescent="0.25">
      <c r="A39" s="15" t="s">
        <v>66</v>
      </c>
      <c r="B39" s="4"/>
      <c r="C39" s="4"/>
      <c r="D39" s="4"/>
      <c r="E39" s="4"/>
      <c r="F39" s="4"/>
      <c r="G39" s="4"/>
      <c r="H39" s="4"/>
      <c r="I39" s="4"/>
      <c r="J39" s="4"/>
      <c r="K39" s="4"/>
      <c r="L39" s="4"/>
      <c r="M39" s="4"/>
      <c r="N39" s="4"/>
      <c r="O39" s="4"/>
      <c r="P39" s="4"/>
    </row>
    <row r="40" spans="1:19" ht="17.100000000000001" customHeight="1" x14ac:dyDescent="0.2">
      <c r="A40" s="207" t="s">
        <v>66</v>
      </c>
      <c r="B40" s="208"/>
      <c r="C40" s="208"/>
      <c r="D40" s="208"/>
      <c r="E40" s="208"/>
      <c r="F40" s="208"/>
      <c r="G40" s="208"/>
      <c r="H40" s="208"/>
      <c r="I40" s="208"/>
      <c r="J40" s="208"/>
      <c r="K40" s="208"/>
      <c r="L40" s="208"/>
      <c r="M40" s="208"/>
      <c r="N40" s="208"/>
      <c r="O40" s="208"/>
      <c r="P40" s="36">
        <v>2020</v>
      </c>
      <c r="Q40" s="6"/>
    </row>
    <row r="41" spans="1:19" ht="27.95" customHeight="1" x14ac:dyDescent="0.2">
      <c r="A41" s="205" t="s">
        <v>154</v>
      </c>
      <c r="B41" s="206"/>
      <c r="C41" s="206"/>
      <c r="D41" s="206"/>
      <c r="E41" s="206"/>
      <c r="F41" s="206"/>
      <c r="G41" s="206"/>
      <c r="H41" s="206"/>
      <c r="I41" s="206"/>
      <c r="J41" s="206"/>
      <c r="K41" s="206"/>
      <c r="L41" s="206"/>
      <c r="M41" s="206"/>
      <c r="N41" s="206"/>
      <c r="O41" s="206"/>
      <c r="P41" s="37">
        <v>0.1</v>
      </c>
    </row>
    <row r="42" spans="1:19" ht="39.950000000000003" customHeight="1" x14ac:dyDescent="0.2">
      <c r="A42" s="205" t="s">
        <v>156</v>
      </c>
      <c r="B42" s="206"/>
      <c r="C42" s="206"/>
      <c r="D42" s="206"/>
      <c r="E42" s="206"/>
      <c r="F42" s="206"/>
      <c r="G42" s="206"/>
      <c r="H42" s="206"/>
      <c r="I42" s="206"/>
      <c r="J42" s="206"/>
      <c r="K42" s="206"/>
      <c r="L42" s="206"/>
      <c r="M42" s="206"/>
      <c r="N42" s="206"/>
      <c r="O42" s="206"/>
      <c r="P42" s="37">
        <v>0.3</v>
      </c>
    </row>
    <row r="43" spans="1:19" ht="17.100000000000001" customHeight="1" x14ac:dyDescent="0.2">
      <c r="A43" s="170" t="s">
        <v>2</v>
      </c>
      <c r="B43" s="171"/>
      <c r="C43" s="171"/>
      <c r="D43" s="171"/>
      <c r="E43" s="171"/>
      <c r="F43" s="171"/>
      <c r="G43" s="171"/>
      <c r="H43" s="171"/>
      <c r="I43" s="171"/>
      <c r="J43" s="171"/>
      <c r="K43" s="171"/>
      <c r="L43" s="171"/>
      <c r="M43" s="171"/>
      <c r="N43" s="171"/>
      <c r="O43" s="171"/>
      <c r="P43" s="40">
        <v>63</v>
      </c>
    </row>
    <row r="44" spans="1:19" ht="17.100000000000001" customHeight="1" x14ac:dyDescent="0.2">
      <c r="A44" s="170" t="s">
        <v>142</v>
      </c>
      <c r="B44" s="171"/>
      <c r="C44" s="171"/>
      <c r="D44" s="171"/>
      <c r="E44" s="171"/>
      <c r="F44" s="171"/>
      <c r="G44" s="171"/>
      <c r="H44" s="171"/>
      <c r="I44" s="171"/>
      <c r="J44" s="171"/>
      <c r="K44" s="171"/>
      <c r="L44" s="171"/>
      <c r="M44" s="171"/>
      <c r="N44" s="171">
        <v>1000000</v>
      </c>
      <c r="O44" s="171">
        <v>1000000</v>
      </c>
      <c r="P44" s="38">
        <v>1442500</v>
      </c>
    </row>
    <row r="45" spans="1:19" ht="17.100000000000001" customHeight="1" x14ac:dyDescent="0.2">
      <c r="A45" s="170" t="s">
        <v>143</v>
      </c>
      <c r="B45" s="171"/>
      <c r="C45" s="171"/>
      <c r="D45" s="171"/>
      <c r="E45" s="171"/>
      <c r="F45" s="171"/>
      <c r="G45" s="171"/>
      <c r="H45" s="171"/>
      <c r="I45" s="171"/>
      <c r="J45" s="171"/>
      <c r="K45" s="171"/>
      <c r="L45" s="171"/>
      <c r="M45" s="171"/>
      <c r="N45" s="171">
        <v>1000000</v>
      </c>
      <c r="O45" s="171">
        <v>1000000</v>
      </c>
      <c r="P45" s="38">
        <v>1442500</v>
      </c>
    </row>
    <row r="46" spans="1:19" ht="17.100000000000001" customHeight="1" x14ac:dyDescent="0.2">
      <c r="A46" s="170" t="s">
        <v>23</v>
      </c>
      <c r="B46" s="171"/>
      <c r="C46" s="171"/>
      <c r="D46" s="171"/>
      <c r="E46" s="171"/>
      <c r="F46" s="166" t="s">
        <v>37</v>
      </c>
      <c r="G46" s="166"/>
      <c r="H46" s="166"/>
      <c r="I46" s="166"/>
      <c r="J46" s="166"/>
      <c r="K46" s="166" t="s">
        <v>38</v>
      </c>
      <c r="L46" s="166"/>
      <c r="M46" s="166"/>
      <c r="N46" s="166"/>
      <c r="O46" s="166"/>
      <c r="P46" s="167"/>
    </row>
    <row r="47" spans="1:19" ht="17.100000000000001" customHeight="1" thickBot="1" x14ac:dyDescent="0.25">
      <c r="A47" s="172">
        <v>25</v>
      </c>
      <c r="B47" s="173"/>
      <c r="C47" s="173"/>
      <c r="D47" s="173"/>
      <c r="E47" s="173"/>
      <c r="F47" s="168">
        <f>IF(COUNTA(P44,A47)=2,P44/A47,)</f>
        <v>57700</v>
      </c>
      <c r="G47" s="168"/>
      <c r="H47" s="168"/>
      <c r="I47" s="168"/>
      <c r="J47" s="168"/>
      <c r="K47" s="168">
        <f>IF(COUNTA(P45,A47)=2,P45/A47,)</f>
        <v>57700</v>
      </c>
      <c r="L47" s="168"/>
      <c r="M47" s="168"/>
      <c r="N47" s="168"/>
      <c r="O47" s="168"/>
      <c r="P47" s="169"/>
      <c r="R47" s="6"/>
      <c r="S47" s="6"/>
    </row>
    <row r="48" spans="1:19" ht="6.95" customHeight="1" thickBot="1" x14ac:dyDescent="0.25">
      <c r="A48" s="10"/>
      <c r="B48" s="10"/>
      <c r="C48" s="10"/>
      <c r="D48" s="10"/>
      <c r="E48" s="10"/>
      <c r="F48" s="10"/>
      <c r="G48" s="10"/>
      <c r="H48" s="10"/>
      <c r="I48" s="10"/>
      <c r="J48" s="10"/>
      <c r="K48" s="10"/>
      <c r="L48" s="10"/>
      <c r="M48" s="10"/>
      <c r="N48" s="10"/>
      <c r="O48" s="10"/>
      <c r="P48" s="10"/>
    </row>
    <row r="49" spans="1:20" ht="18" customHeight="1" thickBot="1" x14ac:dyDescent="0.25">
      <c r="A49" s="176" t="s">
        <v>101</v>
      </c>
      <c r="B49" s="177"/>
      <c r="C49" s="177"/>
      <c r="D49" s="177"/>
      <c r="E49" s="177"/>
      <c r="F49" s="177"/>
      <c r="G49" s="177"/>
      <c r="H49" s="177"/>
      <c r="I49" s="177"/>
      <c r="J49" s="177"/>
      <c r="K49" s="177"/>
      <c r="L49" s="177"/>
      <c r="M49" s="177"/>
      <c r="N49" s="178"/>
      <c r="O49" s="174" t="str">
        <f>IF(OR(COUNTA(A47)=0,COUNTA(P43)=0,AND(COUNTA(P44)=0,COUNTA(P45)=0)),"Chybí informace",IF(OR(P41&gt;=0.25,P42&gt;0.5,P43&gt;250,F47&gt;50000,K47&gt;43000),"Velký podnik",IF(OR(P43&gt;50,F47&gt;10000,K47&gt;10000),"Střední podnik",IF(OR(P43&gt;10,F47&gt;2000,K47&gt;2000),"Malý podnik","Mikropodnik"))))</f>
        <v>Velký podnik</v>
      </c>
      <c r="P49" s="175"/>
      <c r="R49" s="6"/>
      <c r="S49" s="6"/>
      <c r="T49" s="6"/>
    </row>
    <row r="50" spans="1:20" ht="15" customHeight="1" x14ac:dyDescent="0.2">
      <c r="A50" s="4"/>
      <c r="B50" s="4"/>
      <c r="C50" s="4"/>
      <c r="D50" s="4"/>
      <c r="E50" s="4"/>
      <c r="L50" s="4"/>
      <c r="M50" s="4"/>
      <c r="N50" s="4"/>
      <c r="O50" s="4"/>
      <c r="P50" s="4"/>
      <c r="Q50" s="6"/>
    </row>
    <row r="51" spans="1:20" ht="20.100000000000001" customHeight="1" thickBot="1" x14ac:dyDescent="0.25">
      <c r="A51" s="15" t="s">
        <v>73</v>
      </c>
      <c r="B51" s="4"/>
      <c r="C51" s="4"/>
      <c r="D51" s="4"/>
      <c r="E51" s="4"/>
      <c r="F51" s="4"/>
      <c r="G51" s="4"/>
      <c r="H51" s="4"/>
      <c r="I51" s="4"/>
      <c r="J51" s="4"/>
      <c r="K51" s="4"/>
      <c r="L51" s="4"/>
      <c r="M51" s="4"/>
      <c r="N51" s="4"/>
      <c r="O51" s="4"/>
      <c r="P51" s="4"/>
    </row>
    <row r="52" spans="1:20" ht="17.100000000000001" customHeight="1" x14ac:dyDescent="0.2">
      <c r="A52" s="207" t="s">
        <v>73</v>
      </c>
      <c r="B52" s="208"/>
      <c r="C52" s="208"/>
      <c r="D52" s="208"/>
      <c r="E52" s="208"/>
      <c r="F52" s="208"/>
      <c r="G52" s="208"/>
      <c r="H52" s="208"/>
      <c r="I52" s="208"/>
      <c r="J52" s="208"/>
      <c r="K52" s="208"/>
      <c r="L52" s="208"/>
      <c r="M52" s="208"/>
      <c r="N52" s="208">
        <v>2020</v>
      </c>
      <c r="O52" s="208">
        <v>2020</v>
      </c>
      <c r="P52" s="36">
        <v>2019</v>
      </c>
      <c r="Q52" s="6"/>
    </row>
    <row r="53" spans="1:20" ht="27.95" customHeight="1" x14ac:dyDescent="0.2">
      <c r="A53" s="205" t="s">
        <v>154</v>
      </c>
      <c r="B53" s="206"/>
      <c r="C53" s="206"/>
      <c r="D53" s="206"/>
      <c r="E53" s="206"/>
      <c r="F53" s="206"/>
      <c r="G53" s="206"/>
      <c r="H53" s="206"/>
      <c r="I53" s="206"/>
      <c r="J53" s="206"/>
      <c r="K53" s="206"/>
      <c r="L53" s="206"/>
      <c r="M53" s="206"/>
      <c r="N53" s="206"/>
      <c r="O53" s="206"/>
      <c r="P53" s="37">
        <v>0.1</v>
      </c>
    </row>
    <row r="54" spans="1:20" ht="39.950000000000003" customHeight="1" x14ac:dyDescent="0.2">
      <c r="A54" s="205" t="s">
        <v>156</v>
      </c>
      <c r="B54" s="206"/>
      <c r="C54" s="206"/>
      <c r="D54" s="206"/>
      <c r="E54" s="206"/>
      <c r="F54" s="206"/>
      <c r="G54" s="206"/>
      <c r="H54" s="206"/>
      <c r="I54" s="206"/>
      <c r="J54" s="206"/>
      <c r="K54" s="206"/>
      <c r="L54" s="206"/>
      <c r="M54" s="206"/>
      <c r="N54" s="206"/>
      <c r="O54" s="206"/>
      <c r="P54" s="37">
        <v>0.3</v>
      </c>
    </row>
    <row r="55" spans="1:20" ht="17.100000000000001" customHeight="1" x14ac:dyDescent="0.2">
      <c r="A55" s="170" t="s">
        <v>2</v>
      </c>
      <c r="B55" s="171"/>
      <c r="C55" s="171"/>
      <c r="D55" s="171"/>
      <c r="E55" s="171"/>
      <c r="F55" s="171"/>
      <c r="G55" s="171"/>
      <c r="H55" s="171"/>
      <c r="I55" s="171"/>
      <c r="J55" s="171"/>
      <c r="K55" s="171"/>
      <c r="L55" s="171"/>
      <c r="M55" s="171"/>
      <c r="N55" s="171"/>
      <c r="O55" s="171"/>
      <c r="P55" s="40">
        <v>63</v>
      </c>
    </row>
    <row r="56" spans="1:20" ht="17.100000000000001" customHeight="1" x14ac:dyDescent="0.2">
      <c r="A56" s="170" t="s">
        <v>142</v>
      </c>
      <c r="B56" s="171"/>
      <c r="C56" s="171"/>
      <c r="D56" s="171"/>
      <c r="E56" s="171"/>
      <c r="F56" s="171"/>
      <c r="G56" s="171"/>
      <c r="H56" s="171"/>
      <c r="I56" s="171"/>
      <c r="J56" s="171"/>
      <c r="K56" s="171"/>
      <c r="L56" s="171"/>
      <c r="M56" s="171"/>
      <c r="N56" s="171">
        <v>1000000</v>
      </c>
      <c r="O56" s="171">
        <v>1000000</v>
      </c>
      <c r="P56" s="38">
        <v>897000</v>
      </c>
    </row>
    <row r="57" spans="1:20" ht="17.100000000000001" customHeight="1" x14ac:dyDescent="0.2">
      <c r="A57" s="170" t="s">
        <v>143</v>
      </c>
      <c r="B57" s="171"/>
      <c r="C57" s="171"/>
      <c r="D57" s="171"/>
      <c r="E57" s="171"/>
      <c r="F57" s="171"/>
      <c r="G57" s="171"/>
      <c r="H57" s="171"/>
      <c r="I57" s="171"/>
      <c r="J57" s="171"/>
      <c r="K57" s="171"/>
      <c r="L57" s="171"/>
      <c r="M57" s="171"/>
      <c r="N57" s="171">
        <v>1000000</v>
      </c>
      <c r="O57" s="171">
        <v>1000000</v>
      </c>
      <c r="P57" s="38">
        <v>897000</v>
      </c>
    </row>
    <row r="58" spans="1:20" ht="17.100000000000001" customHeight="1" x14ac:dyDescent="0.2">
      <c r="A58" s="170" t="s">
        <v>23</v>
      </c>
      <c r="B58" s="171"/>
      <c r="C58" s="171"/>
      <c r="D58" s="171"/>
      <c r="E58" s="171"/>
      <c r="F58" s="166" t="s">
        <v>37</v>
      </c>
      <c r="G58" s="166"/>
      <c r="H58" s="166"/>
      <c r="I58" s="166"/>
      <c r="J58" s="166"/>
      <c r="K58" s="166" t="s">
        <v>38</v>
      </c>
      <c r="L58" s="166"/>
      <c r="M58" s="166"/>
      <c r="N58" s="166"/>
      <c r="O58" s="166"/>
      <c r="P58" s="167"/>
    </row>
    <row r="59" spans="1:20" ht="17.100000000000001" customHeight="1" thickBot="1" x14ac:dyDescent="0.25">
      <c r="A59" s="172">
        <v>26</v>
      </c>
      <c r="B59" s="173"/>
      <c r="C59" s="173"/>
      <c r="D59" s="173"/>
      <c r="E59" s="173"/>
      <c r="F59" s="168">
        <f>IF(COUNTA(P56,A59)=2,P56/A59,)</f>
        <v>34500</v>
      </c>
      <c r="G59" s="168"/>
      <c r="H59" s="168"/>
      <c r="I59" s="168"/>
      <c r="J59" s="168"/>
      <c r="K59" s="168">
        <f>IF(COUNTA(P57,A59)=2,P57/A59,)</f>
        <v>34500</v>
      </c>
      <c r="L59" s="168"/>
      <c r="M59" s="168"/>
      <c r="N59" s="168"/>
      <c r="O59" s="168"/>
      <c r="P59" s="169"/>
      <c r="R59" s="6"/>
      <c r="S59" s="6"/>
    </row>
    <row r="60" spans="1:20" ht="6.95" customHeight="1" thickBot="1" x14ac:dyDescent="0.25">
      <c r="A60" s="10"/>
      <c r="B60" s="10"/>
      <c r="C60" s="10"/>
      <c r="D60" s="10"/>
      <c r="E60" s="10"/>
      <c r="F60" s="10"/>
      <c r="G60" s="10"/>
      <c r="H60" s="10"/>
      <c r="I60" s="10"/>
      <c r="J60" s="10"/>
      <c r="K60" s="10"/>
      <c r="L60" s="10"/>
      <c r="M60" s="10"/>
      <c r="N60" s="10"/>
      <c r="O60" s="10"/>
      <c r="P60" s="10"/>
    </row>
    <row r="61" spans="1:20" ht="18" customHeight="1" thickBot="1" x14ac:dyDescent="0.25">
      <c r="A61" s="176" t="s">
        <v>103</v>
      </c>
      <c r="B61" s="177"/>
      <c r="C61" s="177"/>
      <c r="D61" s="177"/>
      <c r="E61" s="177"/>
      <c r="F61" s="177"/>
      <c r="G61" s="177"/>
      <c r="H61" s="177"/>
      <c r="I61" s="177"/>
      <c r="J61" s="177"/>
      <c r="K61" s="177"/>
      <c r="L61" s="177"/>
      <c r="M61" s="177"/>
      <c r="N61" s="178"/>
      <c r="O61" s="174" t="str">
        <f>IF(OR(COUNTA(A59)=0,COUNTA(P55)=0,AND(COUNTA(P56)=0,COUNTA(P57)=0)),"Chybí informace",IF(OR(P53&gt;=0.25,P54&gt;0.5,P55&gt;250,F59&gt;50000,K59&gt;43000),"Velký podnik",IF(OR(P55&gt;50,F59&gt;10000,K59&gt;10000),"Střední podnik",IF(OR(P55&gt;10,F59&gt;2000,K59&gt;2000),"Malý podnik","Mikropodnik"))))</f>
        <v>Střední podnik</v>
      </c>
      <c r="P61" s="175"/>
      <c r="R61" s="6"/>
      <c r="S61" s="6"/>
      <c r="T61" s="6"/>
    </row>
    <row r="62" spans="1:20" ht="15" customHeight="1" x14ac:dyDescent="0.2">
      <c r="A62" s="4"/>
      <c r="B62" s="4"/>
      <c r="C62" s="4"/>
      <c r="D62" s="4"/>
      <c r="E62" s="4"/>
      <c r="L62" s="4"/>
      <c r="M62" s="4"/>
      <c r="N62" s="4"/>
      <c r="O62" s="4"/>
      <c r="P62" s="4"/>
      <c r="Q62" s="6"/>
    </row>
    <row r="63" spans="1:20" ht="20.100000000000001" customHeight="1" thickBot="1" x14ac:dyDescent="0.25">
      <c r="A63" s="15" t="s">
        <v>75</v>
      </c>
      <c r="B63" s="4"/>
      <c r="C63" s="4"/>
      <c r="D63" s="4"/>
      <c r="E63" s="4"/>
      <c r="F63" s="4"/>
      <c r="G63" s="4"/>
      <c r="H63" s="4"/>
      <c r="I63" s="4"/>
      <c r="J63" s="4"/>
      <c r="K63" s="4"/>
      <c r="L63" s="4"/>
      <c r="M63" s="4"/>
      <c r="N63" s="4"/>
      <c r="O63" s="4"/>
      <c r="P63" s="4"/>
    </row>
    <row r="64" spans="1:20" ht="17.100000000000001" customHeight="1" x14ac:dyDescent="0.2">
      <c r="A64" s="207" t="s">
        <v>75</v>
      </c>
      <c r="B64" s="208"/>
      <c r="C64" s="208"/>
      <c r="D64" s="208"/>
      <c r="E64" s="208"/>
      <c r="F64" s="208"/>
      <c r="G64" s="208"/>
      <c r="H64" s="208"/>
      <c r="I64" s="208"/>
      <c r="J64" s="208"/>
      <c r="K64" s="208"/>
      <c r="L64" s="208"/>
      <c r="M64" s="208"/>
      <c r="N64" s="208"/>
      <c r="O64" s="208"/>
      <c r="P64" s="36">
        <v>2018</v>
      </c>
      <c r="Q64" s="6"/>
    </row>
    <row r="65" spans="1:20" ht="27.95" customHeight="1" x14ac:dyDescent="0.2">
      <c r="A65" s="205" t="s">
        <v>154</v>
      </c>
      <c r="B65" s="206"/>
      <c r="C65" s="206"/>
      <c r="D65" s="206"/>
      <c r="E65" s="206"/>
      <c r="F65" s="206"/>
      <c r="G65" s="206"/>
      <c r="H65" s="206"/>
      <c r="I65" s="206"/>
      <c r="J65" s="206"/>
      <c r="K65" s="206"/>
      <c r="L65" s="206"/>
      <c r="M65" s="206"/>
      <c r="N65" s="206"/>
      <c r="O65" s="206"/>
      <c r="P65" s="37">
        <v>0.1</v>
      </c>
    </row>
    <row r="66" spans="1:20" ht="39.950000000000003" customHeight="1" x14ac:dyDescent="0.2">
      <c r="A66" s="205" t="s">
        <v>156</v>
      </c>
      <c r="B66" s="206"/>
      <c r="C66" s="206"/>
      <c r="D66" s="206"/>
      <c r="E66" s="206"/>
      <c r="F66" s="206"/>
      <c r="G66" s="206"/>
      <c r="H66" s="206"/>
      <c r="I66" s="206"/>
      <c r="J66" s="206"/>
      <c r="K66" s="206"/>
      <c r="L66" s="206"/>
      <c r="M66" s="206"/>
      <c r="N66" s="206"/>
      <c r="O66" s="206"/>
      <c r="P66" s="37">
        <v>0.3</v>
      </c>
    </row>
    <row r="67" spans="1:20" ht="17.100000000000001" customHeight="1" x14ac:dyDescent="0.2">
      <c r="A67" s="170" t="s">
        <v>2</v>
      </c>
      <c r="B67" s="171"/>
      <c r="C67" s="171"/>
      <c r="D67" s="171"/>
      <c r="E67" s="171"/>
      <c r="F67" s="171"/>
      <c r="G67" s="171"/>
      <c r="H67" s="171"/>
      <c r="I67" s="171"/>
      <c r="J67" s="171"/>
      <c r="K67" s="171"/>
      <c r="L67" s="171"/>
      <c r="M67" s="171"/>
      <c r="N67" s="171"/>
      <c r="O67" s="171"/>
      <c r="P67" s="40">
        <v>63</v>
      </c>
    </row>
    <row r="68" spans="1:20" ht="17.100000000000001" customHeight="1" x14ac:dyDescent="0.2">
      <c r="A68" s="170" t="s">
        <v>142</v>
      </c>
      <c r="B68" s="171"/>
      <c r="C68" s="171"/>
      <c r="D68" s="171"/>
      <c r="E68" s="171"/>
      <c r="F68" s="171"/>
      <c r="G68" s="171"/>
      <c r="H68" s="171"/>
      <c r="I68" s="171"/>
      <c r="J68" s="171"/>
      <c r="K68" s="171"/>
      <c r="L68" s="171"/>
      <c r="M68" s="171"/>
      <c r="N68" s="171">
        <v>1000000</v>
      </c>
      <c r="O68" s="171">
        <v>1000000</v>
      </c>
      <c r="P68" s="38">
        <v>914000</v>
      </c>
    </row>
    <row r="69" spans="1:20" ht="17.100000000000001" customHeight="1" x14ac:dyDescent="0.2">
      <c r="A69" s="170" t="s">
        <v>143</v>
      </c>
      <c r="B69" s="171"/>
      <c r="C69" s="171"/>
      <c r="D69" s="171"/>
      <c r="E69" s="171"/>
      <c r="F69" s="171"/>
      <c r="G69" s="171"/>
      <c r="H69" s="171"/>
      <c r="I69" s="171"/>
      <c r="J69" s="171"/>
      <c r="K69" s="171"/>
      <c r="L69" s="171"/>
      <c r="M69" s="171"/>
      <c r="N69" s="171">
        <v>1000000</v>
      </c>
      <c r="O69" s="171">
        <v>1000000</v>
      </c>
      <c r="P69" s="38">
        <v>914000</v>
      </c>
    </row>
    <row r="70" spans="1:20" ht="17.100000000000001" customHeight="1" x14ac:dyDescent="0.2">
      <c r="A70" s="170" t="s">
        <v>23</v>
      </c>
      <c r="B70" s="171"/>
      <c r="C70" s="171"/>
      <c r="D70" s="171"/>
      <c r="E70" s="171"/>
      <c r="F70" s="166" t="s">
        <v>37</v>
      </c>
      <c r="G70" s="166"/>
      <c r="H70" s="166"/>
      <c r="I70" s="166"/>
      <c r="J70" s="166"/>
      <c r="K70" s="166" t="s">
        <v>38</v>
      </c>
      <c r="L70" s="166"/>
      <c r="M70" s="166"/>
      <c r="N70" s="166"/>
      <c r="O70" s="166"/>
      <c r="P70" s="167"/>
    </row>
    <row r="71" spans="1:20" ht="17.100000000000001" customHeight="1" thickBot="1" x14ac:dyDescent="0.25">
      <c r="A71" s="172">
        <v>27</v>
      </c>
      <c r="B71" s="173"/>
      <c r="C71" s="173"/>
      <c r="D71" s="173"/>
      <c r="E71" s="173"/>
      <c r="F71" s="168">
        <f>IF(COUNTA(P68,A71)=2,P68/A71,)</f>
        <v>33851.851851851854</v>
      </c>
      <c r="G71" s="168"/>
      <c r="H71" s="168"/>
      <c r="I71" s="168"/>
      <c r="J71" s="168"/>
      <c r="K71" s="168">
        <f>IF(COUNTA(P69,A71)=2,P69/A71,)</f>
        <v>33851.851851851854</v>
      </c>
      <c r="L71" s="168"/>
      <c r="M71" s="168"/>
      <c r="N71" s="168"/>
      <c r="O71" s="168"/>
      <c r="P71" s="169"/>
      <c r="R71" s="6"/>
      <c r="S71" s="6"/>
    </row>
    <row r="72" spans="1:20" ht="6.95" customHeight="1" thickBot="1" x14ac:dyDescent="0.25">
      <c r="A72" s="10"/>
      <c r="B72" s="10"/>
      <c r="C72" s="10"/>
      <c r="D72" s="10"/>
      <c r="E72" s="10"/>
      <c r="F72" s="10"/>
      <c r="G72" s="10"/>
      <c r="H72" s="10"/>
      <c r="I72" s="10"/>
      <c r="J72" s="10"/>
      <c r="K72" s="10"/>
      <c r="L72" s="10"/>
      <c r="M72" s="10"/>
      <c r="N72" s="10"/>
      <c r="O72" s="10"/>
      <c r="P72" s="10"/>
    </row>
    <row r="73" spans="1:20" ht="18" customHeight="1" thickBot="1" x14ac:dyDescent="0.25">
      <c r="A73" s="176" t="s">
        <v>102</v>
      </c>
      <c r="B73" s="177"/>
      <c r="C73" s="177"/>
      <c r="D73" s="177"/>
      <c r="E73" s="177"/>
      <c r="F73" s="177"/>
      <c r="G73" s="177"/>
      <c r="H73" s="177"/>
      <c r="I73" s="177"/>
      <c r="J73" s="177"/>
      <c r="K73" s="177"/>
      <c r="L73" s="177"/>
      <c r="M73" s="177"/>
      <c r="N73" s="178"/>
      <c r="O73" s="174" t="str">
        <f>IF(OR(COUNTA(A71)=0,COUNTA(P67)=0,AND(COUNTA(P68)=0,COUNTA(P69)=0)),"Chybí informace",IF(OR(P65&gt;=0.25,P66&gt;0.5,P67&gt;250,F71&gt;50000,K71&gt;43000),"Velký podnik",IF(OR(P67&gt;50,F71&gt;10000,K71&gt;10000),"Střední podnik",IF(OR(P67&gt;10,F71&gt;2000,K71&gt;2000),"Malý podnik","Mikropodnik"))))</f>
        <v>Střední podnik</v>
      </c>
      <c r="P73" s="175"/>
      <c r="R73" s="6"/>
      <c r="S73" s="6"/>
      <c r="T73" s="6"/>
    </row>
    <row r="74" spans="1:20" ht="15" customHeight="1" thickBot="1" x14ac:dyDescent="0.25">
      <c r="A74" s="4"/>
      <c r="B74" s="4"/>
      <c r="C74" s="4"/>
      <c r="D74" s="4"/>
      <c r="E74" s="4"/>
      <c r="L74" s="4"/>
      <c r="M74" s="4"/>
      <c r="N74" s="4"/>
      <c r="O74" s="4"/>
      <c r="P74" s="4"/>
      <c r="Q74" s="6"/>
    </row>
    <row r="75" spans="1:20" ht="24.95" customHeight="1" thickBot="1" x14ac:dyDescent="0.25">
      <c r="A75" s="212" t="s">
        <v>104</v>
      </c>
      <c r="B75" s="213"/>
      <c r="C75" s="213"/>
      <c r="D75" s="213"/>
      <c r="E75" s="213"/>
      <c r="F75" s="213"/>
      <c r="G75" s="213"/>
      <c r="H75" s="213"/>
      <c r="I75" s="213"/>
      <c r="J75" s="213"/>
      <c r="K75" s="213"/>
      <c r="L75" s="213"/>
      <c r="M75" s="214"/>
      <c r="N75" s="209" t="str">
        <f>IF(OR(I76="x",J76="x",K76="x"),"Chybí informace",IF((I76+J76+K76)&gt;1,"Velký podnik",IF(AND(K76=1,(I76+J76)=0,P41&lt;0.25,P42&lt;=0.5),"Střední podnik",O49)))</f>
        <v>Střední podnik</v>
      </c>
      <c r="O75" s="210"/>
      <c r="P75" s="211"/>
      <c r="R75" s="6"/>
      <c r="S75" s="6"/>
      <c r="T75" s="6"/>
    </row>
    <row r="76" spans="1:20" s="42" customFormat="1" ht="15.75" hidden="1" customHeight="1" x14ac:dyDescent="0.2">
      <c r="A76" s="9"/>
      <c r="B76" s="9"/>
      <c r="C76" s="9"/>
      <c r="D76" s="9"/>
      <c r="E76" s="9"/>
      <c r="F76" s="9"/>
      <c r="G76" s="9"/>
      <c r="H76" s="9"/>
      <c r="I76" s="43">
        <f>IF(O73="Velký podnik",1,IF(O73="Chybí informace","x",0))</f>
        <v>0</v>
      </c>
      <c r="J76" s="43">
        <f>IF(O61="Velký podnik",1,IF(O61="Chybí informace","x",0))</f>
        <v>0</v>
      </c>
      <c r="K76" s="43">
        <f>IF(O49="Velký podnik",1,IF(O49="Chybí informace","x",0))</f>
        <v>1</v>
      </c>
      <c r="L76" s="9"/>
      <c r="M76" s="9"/>
      <c r="N76" s="9"/>
      <c r="O76" s="41"/>
      <c r="P76" s="41"/>
      <c r="Q76" s="34"/>
    </row>
    <row r="77" spans="1:20" ht="30" customHeight="1" x14ac:dyDescent="0.2">
      <c r="A77" s="4"/>
      <c r="B77" s="4"/>
      <c r="C77" s="4"/>
      <c r="D77" s="4"/>
      <c r="E77" s="4"/>
      <c r="F77" s="4"/>
      <c r="G77" s="4"/>
      <c r="H77" s="4"/>
      <c r="I77" s="4"/>
      <c r="J77" s="4"/>
      <c r="K77" s="4"/>
      <c r="L77" s="4"/>
      <c r="M77" s="4"/>
      <c r="N77" s="4"/>
      <c r="O77" s="11"/>
      <c r="P77" s="11"/>
      <c r="Q77" s="6"/>
    </row>
    <row r="78" spans="1:20" ht="27" customHeight="1" x14ac:dyDescent="0.2">
      <c r="A78" s="163" t="s">
        <v>18</v>
      </c>
      <c r="B78" s="163"/>
      <c r="C78" s="163"/>
      <c r="D78" s="163"/>
      <c r="E78" s="163"/>
      <c r="F78" s="163"/>
      <c r="G78" s="163"/>
      <c r="H78" s="202"/>
      <c r="I78" s="203"/>
      <c r="J78" s="203"/>
      <c r="K78" s="203"/>
      <c r="L78" s="203"/>
      <c r="M78" s="203"/>
      <c r="N78" s="203"/>
      <c r="O78" s="203"/>
      <c r="P78" s="204"/>
      <c r="Q78" s="6"/>
    </row>
    <row r="79" spans="1:20" ht="15" customHeight="1" x14ac:dyDescent="0.2">
      <c r="A79" s="6"/>
      <c r="B79" s="6"/>
      <c r="C79" s="6"/>
      <c r="D79" s="6"/>
      <c r="E79" s="6"/>
      <c r="F79" s="6"/>
      <c r="G79" s="6"/>
      <c r="H79" s="6"/>
      <c r="I79" s="6"/>
      <c r="J79" s="6"/>
      <c r="K79" s="6"/>
      <c r="L79" s="6"/>
      <c r="M79" s="6"/>
      <c r="N79" s="6"/>
      <c r="O79" s="6"/>
      <c r="P79" s="6"/>
      <c r="Q79" s="6"/>
    </row>
    <row r="80" spans="1:20" ht="24" customHeight="1" x14ac:dyDescent="0.2">
      <c r="A80" s="164" t="s">
        <v>36</v>
      </c>
      <c r="B80" s="164"/>
      <c r="C80" s="164"/>
      <c r="D80" s="164"/>
      <c r="E80" s="164"/>
      <c r="F80" s="164"/>
      <c r="G80" s="164"/>
      <c r="H80" s="164"/>
      <c r="I80" s="164"/>
      <c r="J80" s="164"/>
      <c r="K80" s="164"/>
      <c r="L80" s="164"/>
      <c r="M80" s="164"/>
      <c r="N80" s="164"/>
      <c r="O80" s="164"/>
      <c r="P80" s="164"/>
      <c r="Q80" s="6"/>
    </row>
    <row r="81" spans="1:17" ht="15" customHeight="1" x14ac:dyDescent="0.2">
      <c r="A81" s="6"/>
      <c r="B81" s="6"/>
      <c r="C81" s="6"/>
      <c r="D81" s="6"/>
      <c r="E81" s="6"/>
      <c r="F81" s="6"/>
      <c r="G81" s="6"/>
      <c r="H81" s="6"/>
      <c r="I81" s="6"/>
      <c r="J81" s="6"/>
      <c r="K81" s="6"/>
      <c r="L81" s="6"/>
      <c r="M81" s="6"/>
      <c r="N81" s="6"/>
      <c r="O81" s="6"/>
      <c r="P81" s="6"/>
      <c r="Q81" s="6"/>
    </row>
    <row r="82" spans="1:17" ht="24.95" customHeight="1" x14ac:dyDescent="0.2">
      <c r="A82" s="6" t="s">
        <v>3</v>
      </c>
      <c r="B82" s="202"/>
      <c r="C82" s="203"/>
      <c r="D82" s="203"/>
      <c r="E82" s="203"/>
      <c r="F82" s="204"/>
      <c r="G82" s="12" t="s">
        <v>9</v>
      </c>
      <c r="H82" s="202"/>
      <c r="I82" s="203"/>
      <c r="J82" s="203"/>
      <c r="K82" s="203"/>
      <c r="L82" s="203"/>
      <c r="M82" s="203"/>
      <c r="N82" s="203"/>
      <c r="O82" s="203"/>
      <c r="P82" s="204"/>
      <c r="Q82" s="6"/>
    </row>
    <row r="83" spans="1:17" ht="9.9499999999999993" customHeight="1" x14ac:dyDescent="0.2">
      <c r="A83" s="6"/>
      <c r="B83" s="6"/>
      <c r="C83" s="6"/>
      <c r="D83" s="6"/>
      <c r="E83" s="6"/>
      <c r="F83" s="6"/>
      <c r="G83" s="6"/>
      <c r="H83" s="6"/>
      <c r="I83" s="6"/>
      <c r="J83" s="6"/>
      <c r="K83" s="6"/>
      <c r="L83" s="6"/>
      <c r="M83" s="6"/>
      <c r="N83" s="6"/>
      <c r="O83" s="6"/>
      <c r="P83" s="6"/>
      <c r="Q83" s="6"/>
    </row>
    <row r="84" spans="1:17" ht="50.1" customHeight="1" x14ac:dyDescent="0.2">
      <c r="A84" s="162"/>
      <c r="B84" s="162"/>
      <c r="C84" s="162"/>
      <c r="D84" s="13"/>
      <c r="E84" s="13"/>
      <c r="F84" s="13"/>
      <c r="G84" s="14" t="s">
        <v>19</v>
      </c>
      <c r="H84" s="165"/>
      <c r="I84" s="165"/>
      <c r="J84" s="165"/>
      <c r="K84" s="165"/>
      <c r="L84" s="165"/>
      <c r="M84" s="165"/>
      <c r="N84" s="165"/>
      <c r="O84" s="165"/>
      <c r="P84" s="165"/>
      <c r="Q84" s="6"/>
    </row>
  </sheetData>
  <mergeCells count="89">
    <mergeCell ref="A18:F18"/>
    <mergeCell ref="A14:F14"/>
    <mergeCell ref="A15:F15"/>
    <mergeCell ref="A16:F16"/>
    <mergeCell ref="G14:P14"/>
    <mergeCell ref="G15:P15"/>
    <mergeCell ref="G16:P16"/>
    <mergeCell ref="G18:I18"/>
    <mergeCell ref="J18:P18"/>
    <mergeCell ref="A17:F17"/>
    <mergeCell ref="G17:P17"/>
    <mergeCell ref="G12:P12"/>
    <mergeCell ref="A13:F13"/>
    <mergeCell ref="G13:P13"/>
    <mergeCell ref="A11:P11"/>
    <mergeCell ref="A6:P6"/>
    <mergeCell ref="A7:F7"/>
    <mergeCell ref="G7:P7"/>
    <mergeCell ref="A8:F8"/>
    <mergeCell ref="G8:P8"/>
    <mergeCell ref="N75:P75"/>
    <mergeCell ref="A75:M75"/>
    <mergeCell ref="A73:N73"/>
    <mergeCell ref="O73:P73"/>
    <mergeCell ref="A40:O40"/>
    <mergeCell ref="A41:O41"/>
    <mergeCell ref="A42:O42"/>
    <mergeCell ref="A44:O44"/>
    <mergeCell ref="A45:O45"/>
    <mergeCell ref="A43:O43"/>
    <mergeCell ref="A52:O52"/>
    <mergeCell ref="A53:O53"/>
    <mergeCell ref="A54:O54"/>
    <mergeCell ref="A58:E58"/>
    <mergeCell ref="F58:J58"/>
    <mergeCell ref="A57:O57"/>
    <mergeCell ref="A59:E59"/>
    <mergeCell ref="F59:J59"/>
    <mergeCell ref="K59:P59"/>
    <mergeCell ref="A61:N61"/>
    <mergeCell ref="O61:P61"/>
    <mergeCell ref="K58:P58"/>
    <mergeCell ref="B35:C35"/>
    <mergeCell ref="H78:P78"/>
    <mergeCell ref="H82:P82"/>
    <mergeCell ref="B82:F82"/>
    <mergeCell ref="F47:J47"/>
    <mergeCell ref="A70:E70"/>
    <mergeCell ref="F70:J70"/>
    <mergeCell ref="K70:P70"/>
    <mergeCell ref="A67:O67"/>
    <mergeCell ref="A66:O66"/>
    <mergeCell ref="A56:O56"/>
    <mergeCell ref="A69:O69"/>
    <mergeCell ref="A55:O55"/>
    <mergeCell ref="A64:O64"/>
    <mergeCell ref="A65:O65"/>
    <mergeCell ref="A1:P2"/>
    <mergeCell ref="A4:P4"/>
    <mergeCell ref="D22:P22"/>
    <mergeCell ref="A37:P37"/>
    <mergeCell ref="D29:P29"/>
    <mergeCell ref="A20:P20"/>
    <mergeCell ref="D23:P23"/>
    <mergeCell ref="D24:P25"/>
    <mergeCell ref="D26:P26"/>
    <mergeCell ref="D27:P27"/>
    <mergeCell ref="D30:P30"/>
    <mergeCell ref="D32:P33"/>
    <mergeCell ref="A21:P21"/>
    <mergeCell ref="A9:F9"/>
    <mergeCell ref="G9:P9"/>
    <mergeCell ref="A12:F12"/>
    <mergeCell ref="A84:C84"/>
    <mergeCell ref="A78:G78"/>
    <mergeCell ref="A80:P80"/>
    <mergeCell ref="H84:P84"/>
    <mergeCell ref="D28:P28"/>
    <mergeCell ref="K46:P46"/>
    <mergeCell ref="K47:P47"/>
    <mergeCell ref="A46:E46"/>
    <mergeCell ref="A47:E47"/>
    <mergeCell ref="F46:J46"/>
    <mergeCell ref="O49:P49"/>
    <mergeCell ref="A49:N49"/>
    <mergeCell ref="A71:E71"/>
    <mergeCell ref="F71:J71"/>
    <mergeCell ref="K71:P71"/>
    <mergeCell ref="A68:O68"/>
  </mergeCells>
  <pageMargins left="0.51181102362204722" right="0.51181102362204722" top="0.59055118110236227" bottom="0.59055118110236227" header="0.31496062992125984" footer="0.31496062992125984"/>
  <pageSetup paperSize="8" scale="69" orientation="portrait" r:id="rId1"/>
  <headerFooter>
    <oddFooter>&amp;C&amp;A - Stránka &amp;P z &amp;N</oddFooter>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showGridLines="0" zoomScaleNormal="100" workbookViewId="0">
      <selection activeCell="A66" sqref="A66:B66"/>
    </sheetView>
  </sheetViews>
  <sheetFormatPr defaultColWidth="9.140625" defaultRowHeight="12.75" x14ac:dyDescent="0.2"/>
  <cols>
    <col min="1" max="1" width="4.7109375" style="51" customWidth="1"/>
    <col min="2" max="2" width="70.7109375" style="51" customWidth="1"/>
    <col min="3" max="3" width="11.7109375" style="44" customWidth="1"/>
    <col min="4" max="4" width="10.7109375" style="45" customWidth="1"/>
    <col min="5" max="5" width="12.7109375" style="46" customWidth="1"/>
    <col min="6" max="6" width="9.7109375" style="46" customWidth="1"/>
    <col min="7" max="8" width="14.7109375" style="47" customWidth="1"/>
    <col min="9" max="9" width="10.7109375" style="44" customWidth="1"/>
    <col min="10" max="10" width="12.7109375" style="46" customWidth="1"/>
    <col min="11" max="12" width="14.7109375" style="47" customWidth="1"/>
    <col min="13" max="16384" width="9.140625" style="48"/>
  </cols>
  <sheetData>
    <row r="1" spans="1:12" ht="24.95" customHeight="1" thickBot="1" x14ac:dyDescent="0.25">
      <c r="A1" s="226" t="s">
        <v>188</v>
      </c>
      <c r="B1" s="227"/>
      <c r="C1" s="227"/>
      <c r="D1" s="227"/>
      <c r="E1" s="227"/>
      <c r="F1" s="227"/>
      <c r="G1" s="227"/>
      <c r="H1" s="227"/>
      <c r="I1" s="227"/>
      <c r="J1" s="227"/>
      <c r="K1" s="227"/>
      <c r="L1" s="228"/>
    </row>
    <row r="2" spans="1:12" ht="5.0999999999999996" customHeight="1" x14ac:dyDescent="0.2"/>
    <row r="3" spans="1:12" s="49" customFormat="1" ht="27.95" customHeight="1" x14ac:dyDescent="0.2">
      <c r="A3" s="233" t="s">
        <v>65</v>
      </c>
      <c r="B3" s="233"/>
      <c r="C3" s="233"/>
      <c r="D3" s="233"/>
      <c r="E3" s="233"/>
      <c r="F3" s="233"/>
      <c r="G3" s="233"/>
      <c r="H3" s="233"/>
      <c r="I3" s="233"/>
      <c r="J3" s="233"/>
      <c r="K3" s="233"/>
      <c r="L3" s="233"/>
    </row>
    <row r="4" spans="1:12" s="49" customFormat="1" ht="27.95" customHeight="1" x14ac:dyDescent="0.2">
      <c r="A4" s="233" t="s">
        <v>62</v>
      </c>
      <c r="B4" s="233"/>
      <c r="C4" s="233"/>
      <c r="D4" s="233"/>
      <c r="E4" s="233"/>
      <c r="F4" s="233"/>
      <c r="G4" s="233"/>
      <c r="H4" s="233"/>
      <c r="I4" s="233"/>
      <c r="J4" s="233"/>
      <c r="K4" s="233"/>
      <c r="L4" s="233"/>
    </row>
    <row r="6" spans="1:12" ht="15.75" x14ac:dyDescent="0.2">
      <c r="A6" s="50" t="s">
        <v>66</v>
      </c>
    </row>
    <row r="7" spans="1:12" ht="5.0999999999999996" customHeight="1" thickBot="1" x14ac:dyDescent="0.25"/>
    <row r="8" spans="1:12" s="49" customFormat="1" ht="17.100000000000001" customHeight="1" x14ac:dyDescent="0.2">
      <c r="A8" s="229" t="s">
        <v>66</v>
      </c>
      <c r="B8" s="230"/>
      <c r="C8" s="117">
        <v>2020</v>
      </c>
      <c r="D8" s="52"/>
      <c r="E8" s="52"/>
      <c r="F8" s="53"/>
      <c r="G8" s="52"/>
      <c r="H8" s="52"/>
      <c r="I8" s="52"/>
      <c r="J8" s="52"/>
      <c r="K8" s="52"/>
      <c r="L8" s="52"/>
    </row>
    <row r="9" spans="1:12" s="49" customFormat="1" ht="17.100000000000001" customHeight="1" thickBot="1" x14ac:dyDescent="0.25">
      <c r="A9" s="231" t="s">
        <v>72</v>
      </c>
      <c r="B9" s="232"/>
      <c r="C9" s="118">
        <v>25</v>
      </c>
      <c r="D9" s="52"/>
      <c r="E9" s="52"/>
      <c r="F9" s="53"/>
      <c r="G9" s="52"/>
      <c r="H9" s="52"/>
      <c r="I9" s="52"/>
      <c r="J9" s="52"/>
      <c r="K9" s="52"/>
      <c r="L9" s="52"/>
    </row>
    <row r="10" spans="1:12" ht="5.0999999999999996" customHeight="1" thickBot="1" x14ac:dyDescent="0.25"/>
    <row r="11" spans="1:12" s="60" customFormat="1" ht="42" customHeight="1" thickBot="1" x14ac:dyDescent="0.25">
      <c r="A11" s="54" t="s">
        <v>24</v>
      </c>
      <c r="B11" s="55" t="s">
        <v>7</v>
      </c>
      <c r="C11" s="56" t="s">
        <v>63</v>
      </c>
      <c r="D11" s="57" t="s">
        <v>64</v>
      </c>
      <c r="E11" s="55" t="s">
        <v>2</v>
      </c>
      <c r="F11" s="55" t="s">
        <v>144</v>
      </c>
      <c r="G11" s="58" t="s">
        <v>71</v>
      </c>
      <c r="H11" s="58" t="s">
        <v>70</v>
      </c>
      <c r="I11" s="56" t="s">
        <v>41</v>
      </c>
      <c r="J11" s="55" t="s">
        <v>67</v>
      </c>
      <c r="K11" s="58" t="s">
        <v>39</v>
      </c>
      <c r="L11" s="59" t="s">
        <v>40</v>
      </c>
    </row>
    <row r="12" spans="1:12" s="3" customFormat="1" ht="20.100000000000001" customHeight="1" thickBot="1" x14ac:dyDescent="0.25">
      <c r="A12" s="61"/>
      <c r="B12" s="62" t="s">
        <v>8</v>
      </c>
      <c r="C12" s="63"/>
      <c r="D12" s="64"/>
      <c r="E12" s="65"/>
      <c r="F12" s="66"/>
      <c r="G12" s="67"/>
      <c r="H12" s="67"/>
      <c r="I12" s="63"/>
      <c r="J12" s="68">
        <f>SUM(J13:J32)</f>
        <v>62.5</v>
      </c>
      <c r="K12" s="69">
        <f>SUM(K13:K32)</f>
        <v>1442500</v>
      </c>
      <c r="L12" s="70">
        <f>SUM(L13:L32)</f>
        <v>1442500</v>
      </c>
    </row>
    <row r="13" spans="1:12" ht="25.5" x14ac:dyDescent="0.2">
      <c r="A13" s="71">
        <v>1</v>
      </c>
      <c r="B13" s="99" t="s">
        <v>53</v>
      </c>
      <c r="C13" s="100">
        <v>1</v>
      </c>
      <c r="D13" s="101" t="s">
        <v>25</v>
      </c>
      <c r="E13" s="102">
        <v>10</v>
      </c>
      <c r="F13" s="103" t="s">
        <v>68</v>
      </c>
      <c r="G13" s="104">
        <v>100000</v>
      </c>
      <c r="H13" s="104">
        <v>100000</v>
      </c>
      <c r="I13" s="72">
        <f t="shared" ref="I13:I32" si="0">IF(OR(D13="A",D13="B",D13="C",D13="G",D13="I"),1,IF(OR(D13="D",D13="E",D13="F",D13="H"),C13,0))</f>
        <v>1</v>
      </c>
      <c r="J13" s="73">
        <f t="shared" ref="J13:J32" si="1">I13*E13</f>
        <v>10</v>
      </c>
      <c r="K13" s="74">
        <f t="shared" ref="K13:K32" si="2">IF(AND(G13&gt;0,$F13="CZK"),$I13*G13,IF(AND(G13&gt;0,$F13="EUR",$C$9&gt;0),$I13*G13*$C$9,0))</f>
        <v>100000</v>
      </c>
      <c r="L13" s="75">
        <f t="shared" ref="L13:L32" si="3">IF(AND(H13&gt;0,$F13="CZK"),$I13*H13,IF(AND(H13&gt;0,$F13="EUR",$C$9&gt;0),$I13*H13*$C$9,0))</f>
        <v>100000</v>
      </c>
    </row>
    <row r="14" spans="1:12" x14ac:dyDescent="0.2">
      <c r="A14" s="76">
        <v>2</v>
      </c>
      <c r="B14" s="105" t="s">
        <v>54</v>
      </c>
      <c r="C14" s="106">
        <v>0.55000000000000004</v>
      </c>
      <c r="D14" s="107" t="s">
        <v>26</v>
      </c>
      <c r="E14" s="108">
        <v>10</v>
      </c>
      <c r="F14" s="109" t="s">
        <v>68</v>
      </c>
      <c r="G14" s="110">
        <v>100000</v>
      </c>
      <c r="H14" s="110">
        <v>100000</v>
      </c>
      <c r="I14" s="77">
        <f t="shared" si="0"/>
        <v>1</v>
      </c>
      <c r="J14" s="78">
        <f t="shared" si="1"/>
        <v>10</v>
      </c>
      <c r="K14" s="79">
        <f t="shared" si="2"/>
        <v>100000</v>
      </c>
      <c r="L14" s="80">
        <f t="shared" si="3"/>
        <v>100000</v>
      </c>
    </row>
    <row r="15" spans="1:12" x14ac:dyDescent="0.2">
      <c r="A15" s="76">
        <v>3</v>
      </c>
      <c r="B15" s="105" t="s">
        <v>55</v>
      </c>
      <c r="C15" s="106">
        <v>0.75</v>
      </c>
      <c r="D15" s="107" t="s">
        <v>27</v>
      </c>
      <c r="E15" s="108">
        <v>10</v>
      </c>
      <c r="F15" s="109" t="s">
        <v>69</v>
      </c>
      <c r="G15" s="110">
        <v>10000</v>
      </c>
      <c r="H15" s="110">
        <v>10000</v>
      </c>
      <c r="I15" s="77">
        <f t="shared" si="0"/>
        <v>1</v>
      </c>
      <c r="J15" s="78">
        <f t="shared" si="1"/>
        <v>10</v>
      </c>
      <c r="K15" s="79">
        <f t="shared" si="2"/>
        <v>250000</v>
      </c>
      <c r="L15" s="80">
        <f t="shared" si="3"/>
        <v>250000</v>
      </c>
    </row>
    <row r="16" spans="1:12" x14ac:dyDescent="0.2">
      <c r="A16" s="76">
        <v>4</v>
      </c>
      <c r="B16" s="105" t="s">
        <v>56</v>
      </c>
      <c r="C16" s="106">
        <v>0.25</v>
      </c>
      <c r="D16" s="107" t="s">
        <v>28</v>
      </c>
      <c r="E16" s="108">
        <v>10</v>
      </c>
      <c r="F16" s="109" t="s">
        <v>68</v>
      </c>
      <c r="G16" s="110">
        <v>100000</v>
      </c>
      <c r="H16" s="110">
        <v>100000</v>
      </c>
      <c r="I16" s="77">
        <f t="shared" si="0"/>
        <v>0.25</v>
      </c>
      <c r="J16" s="78">
        <f t="shared" si="1"/>
        <v>2.5</v>
      </c>
      <c r="K16" s="79">
        <f t="shared" si="2"/>
        <v>25000</v>
      </c>
      <c r="L16" s="80">
        <f t="shared" si="3"/>
        <v>25000</v>
      </c>
    </row>
    <row r="17" spans="1:12" ht="25.5" x14ac:dyDescent="0.2">
      <c r="A17" s="76">
        <v>5</v>
      </c>
      <c r="B17" s="105" t="s">
        <v>57</v>
      </c>
      <c r="C17" s="106">
        <v>0.3</v>
      </c>
      <c r="D17" s="107" t="s">
        <v>29</v>
      </c>
      <c r="E17" s="108">
        <v>10</v>
      </c>
      <c r="F17" s="109" t="s">
        <v>68</v>
      </c>
      <c r="G17" s="110">
        <v>100000</v>
      </c>
      <c r="H17" s="110">
        <v>100000</v>
      </c>
      <c r="I17" s="77">
        <f t="shared" si="0"/>
        <v>0.3</v>
      </c>
      <c r="J17" s="78">
        <f t="shared" si="1"/>
        <v>3</v>
      </c>
      <c r="K17" s="79">
        <f t="shared" si="2"/>
        <v>30000</v>
      </c>
      <c r="L17" s="80">
        <f t="shared" si="3"/>
        <v>30000</v>
      </c>
    </row>
    <row r="18" spans="1:12" x14ac:dyDescent="0.2">
      <c r="A18" s="76">
        <v>6</v>
      </c>
      <c r="B18" s="105" t="s">
        <v>58</v>
      </c>
      <c r="C18" s="106">
        <v>0.25</v>
      </c>
      <c r="D18" s="107" t="s">
        <v>30</v>
      </c>
      <c r="E18" s="108">
        <v>10</v>
      </c>
      <c r="F18" s="109" t="s">
        <v>69</v>
      </c>
      <c r="G18" s="110">
        <v>100000</v>
      </c>
      <c r="H18" s="110">
        <v>100000</v>
      </c>
      <c r="I18" s="77">
        <f t="shared" si="0"/>
        <v>0.25</v>
      </c>
      <c r="J18" s="78">
        <f t="shared" si="1"/>
        <v>2.5</v>
      </c>
      <c r="K18" s="79">
        <f t="shared" si="2"/>
        <v>625000</v>
      </c>
      <c r="L18" s="80">
        <f t="shared" si="3"/>
        <v>625000</v>
      </c>
    </row>
    <row r="19" spans="1:12" ht="25.5" x14ac:dyDescent="0.2">
      <c r="A19" s="76">
        <v>7</v>
      </c>
      <c r="B19" s="105" t="s">
        <v>59</v>
      </c>
      <c r="C19" s="106">
        <v>0.2</v>
      </c>
      <c r="D19" s="107" t="s">
        <v>31</v>
      </c>
      <c r="E19" s="108">
        <v>10</v>
      </c>
      <c r="F19" s="109" t="s">
        <v>68</v>
      </c>
      <c r="G19" s="110">
        <v>100000</v>
      </c>
      <c r="H19" s="110">
        <v>100000</v>
      </c>
      <c r="I19" s="77">
        <f t="shared" si="0"/>
        <v>1</v>
      </c>
      <c r="J19" s="78">
        <f t="shared" si="1"/>
        <v>10</v>
      </c>
      <c r="K19" s="79">
        <f t="shared" si="2"/>
        <v>100000</v>
      </c>
      <c r="L19" s="80">
        <f t="shared" si="3"/>
        <v>100000</v>
      </c>
    </row>
    <row r="20" spans="1:12" ht="25.5" x14ac:dyDescent="0.2">
      <c r="A20" s="76">
        <v>8</v>
      </c>
      <c r="B20" s="105" t="s">
        <v>60</v>
      </c>
      <c r="C20" s="106">
        <v>0.45</v>
      </c>
      <c r="D20" s="107" t="s">
        <v>32</v>
      </c>
      <c r="E20" s="108">
        <v>10</v>
      </c>
      <c r="F20" s="109" t="s">
        <v>69</v>
      </c>
      <c r="G20" s="110">
        <v>10000</v>
      </c>
      <c r="H20" s="110">
        <v>10000</v>
      </c>
      <c r="I20" s="77">
        <f t="shared" si="0"/>
        <v>0.45</v>
      </c>
      <c r="J20" s="78">
        <f t="shared" si="1"/>
        <v>4.5</v>
      </c>
      <c r="K20" s="79">
        <f t="shared" si="2"/>
        <v>112500</v>
      </c>
      <c r="L20" s="80">
        <f t="shared" si="3"/>
        <v>112500</v>
      </c>
    </row>
    <row r="21" spans="1:12" ht="25.5" x14ac:dyDescent="0.2">
      <c r="A21" s="76">
        <v>9</v>
      </c>
      <c r="B21" s="105" t="s">
        <v>61</v>
      </c>
      <c r="C21" s="106">
        <v>0.25</v>
      </c>
      <c r="D21" s="107" t="s">
        <v>33</v>
      </c>
      <c r="E21" s="108">
        <v>10</v>
      </c>
      <c r="F21" s="109" t="s">
        <v>68</v>
      </c>
      <c r="G21" s="110">
        <v>100000</v>
      </c>
      <c r="H21" s="110">
        <v>100000</v>
      </c>
      <c r="I21" s="77">
        <f t="shared" si="0"/>
        <v>1</v>
      </c>
      <c r="J21" s="78">
        <f t="shared" si="1"/>
        <v>10</v>
      </c>
      <c r="K21" s="79">
        <f t="shared" si="2"/>
        <v>100000</v>
      </c>
      <c r="L21" s="80">
        <f t="shared" si="3"/>
        <v>100000</v>
      </c>
    </row>
    <row r="22" spans="1:12" x14ac:dyDescent="0.2">
      <c r="A22" s="76">
        <v>10</v>
      </c>
      <c r="B22" s="105"/>
      <c r="C22" s="106"/>
      <c r="D22" s="107"/>
      <c r="E22" s="108"/>
      <c r="F22" s="109"/>
      <c r="G22" s="110"/>
      <c r="H22" s="110"/>
      <c r="I22" s="77">
        <f t="shared" si="0"/>
        <v>0</v>
      </c>
      <c r="J22" s="78">
        <f t="shared" si="1"/>
        <v>0</v>
      </c>
      <c r="K22" s="79">
        <f t="shared" si="2"/>
        <v>0</v>
      </c>
      <c r="L22" s="80">
        <f t="shared" si="3"/>
        <v>0</v>
      </c>
    </row>
    <row r="23" spans="1:12" x14ac:dyDescent="0.2">
      <c r="A23" s="76">
        <v>11</v>
      </c>
      <c r="B23" s="105"/>
      <c r="C23" s="106"/>
      <c r="D23" s="107"/>
      <c r="E23" s="108"/>
      <c r="F23" s="109"/>
      <c r="G23" s="110"/>
      <c r="H23" s="110"/>
      <c r="I23" s="77">
        <f t="shared" si="0"/>
        <v>0</v>
      </c>
      <c r="J23" s="78">
        <f t="shared" si="1"/>
        <v>0</v>
      </c>
      <c r="K23" s="79">
        <f t="shared" si="2"/>
        <v>0</v>
      </c>
      <c r="L23" s="80">
        <f t="shared" si="3"/>
        <v>0</v>
      </c>
    </row>
    <row r="24" spans="1:12" x14ac:dyDescent="0.2">
      <c r="A24" s="76">
        <v>12</v>
      </c>
      <c r="B24" s="105"/>
      <c r="C24" s="106"/>
      <c r="D24" s="107"/>
      <c r="E24" s="108"/>
      <c r="F24" s="109"/>
      <c r="G24" s="110"/>
      <c r="H24" s="110"/>
      <c r="I24" s="77">
        <f t="shared" si="0"/>
        <v>0</v>
      </c>
      <c r="J24" s="78">
        <f t="shared" si="1"/>
        <v>0</v>
      </c>
      <c r="K24" s="79">
        <f t="shared" si="2"/>
        <v>0</v>
      </c>
      <c r="L24" s="80">
        <f t="shared" si="3"/>
        <v>0</v>
      </c>
    </row>
    <row r="25" spans="1:12" x14ac:dyDescent="0.2">
      <c r="A25" s="76">
        <v>13</v>
      </c>
      <c r="B25" s="105"/>
      <c r="C25" s="106"/>
      <c r="D25" s="107"/>
      <c r="E25" s="108"/>
      <c r="F25" s="109"/>
      <c r="G25" s="110"/>
      <c r="H25" s="110"/>
      <c r="I25" s="77">
        <f t="shared" si="0"/>
        <v>0</v>
      </c>
      <c r="J25" s="78">
        <f t="shared" si="1"/>
        <v>0</v>
      </c>
      <c r="K25" s="79">
        <f t="shared" si="2"/>
        <v>0</v>
      </c>
      <c r="L25" s="80">
        <f t="shared" si="3"/>
        <v>0</v>
      </c>
    </row>
    <row r="26" spans="1:12" x14ac:dyDescent="0.2">
      <c r="A26" s="76">
        <v>14</v>
      </c>
      <c r="B26" s="105"/>
      <c r="C26" s="106"/>
      <c r="D26" s="107"/>
      <c r="E26" s="108"/>
      <c r="F26" s="109"/>
      <c r="G26" s="110"/>
      <c r="H26" s="110"/>
      <c r="I26" s="77">
        <f t="shared" si="0"/>
        <v>0</v>
      </c>
      <c r="J26" s="78">
        <f t="shared" si="1"/>
        <v>0</v>
      </c>
      <c r="K26" s="79">
        <f t="shared" si="2"/>
        <v>0</v>
      </c>
      <c r="L26" s="80">
        <f t="shared" si="3"/>
        <v>0</v>
      </c>
    </row>
    <row r="27" spans="1:12" x14ac:dyDescent="0.2">
      <c r="A27" s="76">
        <v>15</v>
      </c>
      <c r="B27" s="105"/>
      <c r="C27" s="106"/>
      <c r="D27" s="107"/>
      <c r="E27" s="108"/>
      <c r="F27" s="109"/>
      <c r="G27" s="110"/>
      <c r="H27" s="110"/>
      <c r="I27" s="77">
        <f t="shared" si="0"/>
        <v>0</v>
      </c>
      <c r="J27" s="78">
        <f t="shared" ref="J27:J30" si="4">I27*E27</f>
        <v>0</v>
      </c>
      <c r="K27" s="79">
        <f t="shared" si="2"/>
        <v>0</v>
      </c>
      <c r="L27" s="80">
        <f t="shared" si="3"/>
        <v>0</v>
      </c>
    </row>
    <row r="28" spans="1:12" x14ac:dyDescent="0.2">
      <c r="A28" s="76">
        <v>16</v>
      </c>
      <c r="B28" s="105"/>
      <c r="C28" s="106"/>
      <c r="D28" s="107"/>
      <c r="E28" s="108"/>
      <c r="F28" s="109"/>
      <c r="G28" s="110"/>
      <c r="H28" s="110"/>
      <c r="I28" s="77">
        <f t="shared" si="0"/>
        <v>0</v>
      </c>
      <c r="J28" s="78">
        <f t="shared" si="4"/>
        <v>0</v>
      </c>
      <c r="K28" s="79">
        <f t="shared" si="2"/>
        <v>0</v>
      </c>
      <c r="L28" s="80">
        <f t="shared" si="3"/>
        <v>0</v>
      </c>
    </row>
    <row r="29" spans="1:12" x14ac:dyDescent="0.2">
      <c r="A29" s="76">
        <v>17</v>
      </c>
      <c r="B29" s="105"/>
      <c r="C29" s="106"/>
      <c r="D29" s="107"/>
      <c r="E29" s="108"/>
      <c r="F29" s="109"/>
      <c r="G29" s="110"/>
      <c r="H29" s="110"/>
      <c r="I29" s="77">
        <f t="shared" si="0"/>
        <v>0</v>
      </c>
      <c r="J29" s="78">
        <f t="shared" si="4"/>
        <v>0</v>
      </c>
      <c r="K29" s="79">
        <f t="shared" si="2"/>
        <v>0</v>
      </c>
      <c r="L29" s="80">
        <f t="shared" si="3"/>
        <v>0</v>
      </c>
    </row>
    <row r="30" spans="1:12" x14ac:dyDescent="0.2">
      <c r="A30" s="76">
        <v>18</v>
      </c>
      <c r="B30" s="105"/>
      <c r="C30" s="106"/>
      <c r="D30" s="107"/>
      <c r="E30" s="108"/>
      <c r="F30" s="109"/>
      <c r="G30" s="110"/>
      <c r="H30" s="110"/>
      <c r="I30" s="77">
        <f t="shared" si="0"/>
        <v>0</v>
      </c>
      <c r="J30" s="78">
        <f t="shared" si="4"/>
        <v>0</v>
      </c>
      <c r="K30" s="79">
        <f t="shared" si="2"/>
        <v>0</v>
      </c>
      <c r="L30" s="80">
        <f t="shared" si="3"/>
        <v>0</v>
      </c>
    </row>
    <row r="31" spans="1:12" x14ac:dyDescent="0.2">
      <c r="A31" s="76">
        <v>19</v>
      </c>
      <c r="B31" s="105"/>
      <c r="C31" s="106"/>
      <c r="D31" s="107"/>
      <c r="E31" s="108"/>
      <c r="F31" s="109"/>
      <c r="G31" s="110"/>
      <c r="H31" s="110"/>
      <c r="I31" s="77">
        <f t="shared" si="0"/>
        <v>0</v>
      </c>
      <c r="J31" s="78">
        <f t="shared" ref="J31" si="5">I31*E31</f>
        <v>0</v>
      </c>
      <c r="K31" s="79">
        <f t="shared" si="2"/>
        <v>0</v>
      </c>
      <c r="L31" s="80">
        <f t="shared" si="3"/>
        <v>0</v>
      </c>
    </row>
    <row r="32" spans="1:12" ht="13.5" thickBot="1" x14ac:dyDescent="0.25">
      <c r="A32" s="81">
        <v>20</v>
      </c>
      <c r="B32" s="111"/>
      <c r="C32" s="112"/>
      <c r="D32" s="113"/>
      <c r="E32" s="114"/>
      <c r="F32" s="115"/>
      <c r="G32" s="116"/>
      <c r="H32" s="116"/>
      <c r="I32" s="82">
        <f t="shared" si="0"/>
        <v>0</v>
      </c>
      <c r="J32" s="83">
        <f t="shared" si="1"/>
        <v>0</v>
      </c>
      <c r="K32" s="84">
        <f t="shared" si="2"/>
        <v>0</v>
      </c>
      <c r="L32" s="85">
        <f t="shared" si="3"/>
        <v>0</v>
      </c>
    </row>
    <row r="35" spans="1:12" ht="15.75" x14ac:dyDescent="0.2">
      <c r="A35" s="50" t="s">
        <v>209</v>
      </c>
    </row>
    <row r="36" spans="1:12" ht="5.0999999999999996" customHeight="1" thickBot="1" x14ac:dyDescent="0.25"/>
    <row r="37" spans="1:12" s="49" customFormat="1" ht="17.100000000000001" customHeight="1" x14ac:dyDescent="0.2">
      <c r="A37" s="229" t="s">
        <v>210</v>
      </c>
      <c r="B37" s="230"/>
      <c r="C37" s="117">
        <v>2019</v>
      </c>
      <c r="D37" s="52"/>
      <c r="E37" s="52"/>
      <c r="F37" s="53"/>
      <c r="G37" s="52"/>
      <c r="H37" s="52"/>
      <c r="I37" s="52"/>
      <c r="J37" s="52"/>
      <c r="K37" s="52"/>
      <c r="L37" s="52"/>
    </row>
    <row r="38" spans="1:12" s="49" customFormat="1" ht="17.100000000000001" customHeight="1" thickBot="1" x14ac:dyDescent="0.25">
      <c r="A38" s="231" t="s">
        <v>74</v>
      </c>
      <c r="B38" s="232"/>
      <c r="C38" s="118">
        <v>26</v>
      </c>
      <c r="D38" s="52"/>
      <c r="E38" s="52"/>
      <c r="F38" s="53"/>
      <c r="G38" s="52"/>
      <c r="H38" s="52"/>
      <c r="I38" s="52"/>
      <c r="J38" s="52"/>
      <c r="K38" s="52"/>
      <c r="L38" s="52"/>
    </row>
    <row r="39" spans="1:12" ht="5.0999999999999996" customHeight="1" thickBot="1" x14ac:dyDescent="0.25"/>
    <row r="40" spans="1:12" s="60" customFormat="1" ht="42" customHeight="1" thickBot="1" x14ac:dyDescent="0.25">
      <c r="A40" s="54" t="s">
        <v>24</v>
      </c>
      <c r="B40" s="55" t="s">
        <v>7</v>
      </c>
      <c r="C40" s="56" t="s">
        <v>63</v>
      </c>
      <c r="D40" s="57" t="s">
        <v>64</v>
      </c>
      <c r="E40" s="55" t="s">
        <v>2</v>
      </c>
      <c r="F40" s="55" t="s">
        <v>144</v>
      </c>
      <c r="G40" s="58" t="s">
        <v>71</v>
      </c>
      <c r="H40" s="58" t="s">
        <v>70</v>
      </c>
      <c r="I40" s="56" t="s">
        <v>41</v>
      </c>
      <c r="J40" s="55" t="s">
        <v>67</v>
      </c>
      <c r="K40" s="58" t="s">
        <v>39</v>
      </c>
      <c r="L40" s="59" t="s">
        <v>40</v>
      </c>
    </row>
    <row r="41" spans="1:12" s="3" customFormat="1" ht="20.100000000000001" customHeight="1" thickBot="1" x14ac:dyDescent="0.25">
      <c r="A41" s="61"/>
      <c r="B41" s="62" t="s">
        <v>8</v>
      </c>
      <c r="C41" s="63"/>
      <c r="D41" s="64"/>
      <c r="E41" s="65"/>
      <c r="F41" s="66"/>
      <c r="G41" s="67"/>
      <c r="H41" s="67"/>
      <c r="I41" s="63"/>
      <c r="J41" s="68">
        <f>SUM(J42:J61)</f>
        <v>62.5</v>
      </c>
      <c r="K41" s="69">
        <f>SUM(K42:K61)</f>
        <v>897000</v>
      </c>
      <c r="L41" s="70">
        <f>SUM(L42:L61)</f>
        <v>897000</v>
      </c>
    </row>
    <row r="42" spans="1:12" ht="25.5" x14ac:dyDescent="0.2">
      <c r="A42" s="71">
        <v>1</v>
      </c>
      <c r="B42" s="99" t="s">
        <v>53</v>
      </c>
      <c r="C42" s="100">
        <v>1</v>
      </c>
      <c r="D42" s="101" t="s">
        <v>25</v>
      </c>
      <c r="E42" s="102">
        <v>10</v>
      </c>
      <c r="F42" s="103" t="s">
        <v>68</v>
      </c>
      <c r="G42" s="104">
        <v>100000</v>
      </c>
      <c r="H42" s="104">
        <v>100000</v>
      </c>
      <c r="I42" s="72">
        <f t="shared" ref="I42:I61" si="6">IF(OR(D42="A",D42="B",D42="C",D42="G",D42="I"),1,IF(OR(D42="D",D42="E",D42="F",D42="H"),C42,0))</f>
        <v>1</v>
      </c>
      <c r="J42" s="73">
        <f t="shared" ref="J42:J61" si="7">I42*E42</f>
        <v>10</v>
      </c>
      <c r="K42" s="74">
        <f t="shared" ref="K42:K61" si="8">IF(AND(G42&gt;0,$F42="CZK"),$I42*G42,IF(AND(G42&gt;0,$F42="EUR",$C$38&gt;0),$I42*G42*$C$38,0))</f>
        <v>100000</v>
      </c>
      <c r="L42" s="75">
        <f t="shared" ref="L42:L61" si="9">IF(AND(H42&gt;0,$F42="CZK"),$I42*H42,IF(AND(H42&gt;0,$F42="EUR",$C$38&gt;0),$I42*H42*$C$38,0))</f>
        <v>100000</v>
      </c>
    </row>
    <row r="43" spans="1:12" x14ac:dyDescent="0.2">
      <c r="A43" s="76">
        <v>2</v>
      </c>
      <c r="B43" s="105" t="s">
        <v>54</v>
      </c>
      <c r="C43" s="106">
        <v>0.55000000000000004</v>
      </c>
      <c r="D43" s="107" t="s">
        <v>26</v>
      </c>
      <c r="E43" s="108">
        <v>10</v>
      </c>
      <c r="F43" s="109" t="s">
        <v>68</v>
      </c>
      <c r="G43" s="110">
        <v>100000</v>
      </c>
      <c r="H43" s="110">
        <v>100000</v>
      </c>
      <c r="I43" s="77">
        <f t="shared" si="6"/>
        <v>1</v>
      </c>
      <c r="J43" s="78">
        <f t="shared" si="7"/>
        <v>10</v>
      </c>
      <c r="K43" s="79">
        <f t="shared" si="8"/>
        <v>100000</v>
      </c>
      <c r="L43" s="80">
        <f t="shared" si="9"/>
        <v>100000</v>
      </c>
    </row>
    <row r="44" spans="1:12" x14ac:dyDescent="0.2">
      <c r="A44" s="76">
        <v>3</v>
      </c>
      <c r="B44" s="105" t="s">
        <v>55</v>
      </c>
      <c r="C44" s="106">
        <v>0.75</v>
      </c>
      <c r="D44" s="107" t="s">
        <v>27</v>
      </c>
      <c r="E44" s="108">
        <v>10</v>
      </c>
      <c r="F44" s="109" t="s">
        <v>69</v>
      </c>
      <c r="G44" s="110">
        <v>10000</v>
      </c>
      <c r="H44" s="110">
        <v>10000</v>
      </c>
      <c r="I44" s="77">
        <f t="shared" si="6"/>
        <v>1</v>
      </c>
      <c r="J44" s="78">
        <f t="shared" si="7"/>
        <v>10</v>
      </c>
      <c r="K44" s="79">
        <f t="shared" si="8"/>
        <v>260000</v>
      </c>
      <c r="L44" s="80">
        <f t="shared" si="9"/>
        <v>260000</v>
      </c>
    </row>
    <row r="45" spans="1:12" x14ac:dyDescent="0.2">
      <c r="A45" s="76">
        <v>4</v>
      </c>
      <c r="B45" s="105" t="s">
        <v>56</v>
      </c>
      <c r="C45" s="106">
        <v>0.25</v>
      </c>
      <c r="D45" s="107" t="s">
        <v>28</v>
      </c>
      <c r="E45" s="108">
        <v>10</v>
      </c>
      <c r="F45" s="109" t="s">
        <v>68</v>
      </c>
      <c r="G45" s="110">
        <v>100000</v>
      </c>
      <c r="H45" s="110">
        <v>100000</v>
      </c>
      <c r="I45" s="77">
        <f t="shared" si="6"/>
        <v>0.25</v>
      </c>
      <c r="J45" s="78">
        <f t="shared" si="7"/>
        <v>2.5</v>
      </c>
      <c r="K45" s="79">
        <f t="shared" si="8"/>
        <v>25000</v>
      </c>
      <c r="L45" s="80">
        <f t="shared" si="9"/>
        <v>25000</v>
      </c>
    </row>
    <row r="46" spans="1:12" ht="25.5" x14ac:dyDescent="0.2">
      <c r="A46" s="76">
        <v>5</v>
      </c>
      <c r="B46" s="105" t="s">
        <v>57</v>
      </c>
      <c r="C46" s="106">
        <v>0.3</v>
      </c>
      <c r="D46" s="107" t="s">
        <v>29</v>
      </c>
      <c r="E46" s="108">
        <v>10</v>
      </c>
      <c r="F46" s="109" t="s">
        <v>68</v>
      </c>
      <c r="G46" s="110">
        <v>100000</v>
      </c>
      <c r="H46" s="110">
        <v>100000</v>
      </c>
      <c r="I46" s="77">
        <f t="shared" si="6"/>
        <v>0.3</v>
      </c>
      <c r="J46" s="78">
        <f t="shared" si="7"/>
        <v>3</v>
      </c>
      <c r="K46" s="79">
        <f t="shared" si="8"/>
        <v>30000</v>
      </c>
      <c r="L46" s="80">
        <f t="shared" si="9"/>
        <v>30000</v>
      </c>
    </row>
    <row r="47" spans="1:12" x14ac:dyDescent="0.2">
      <c r="A47" s="76">
        <v>6</v>
      </c>
      <c r="B47" s="105" t="s">
        <v>58</v>
      </c>
      <c r="C47" s="106">
        <v>0.25</v>
      </c>
      <c r="D47" s="107" t="s">
        <v>30</v>
      </c>
      <c r="E47" s="108">
        <v>10</v>
      </c>
      <c r="F47" s="109" t="s">
        <v>69</v>
      </c>
      <c r="G47" s="110">
        <v>10000</v>
      </c>
      <c r="H47" s="110">
        <v>10000</v>
      </c>
      <c r="I47" s="77">
        <f t="shared" si="6"/>
        <v>0.25</v>
      </c>
      <c r="J47" s="78">
        <f t="shared" si="7"/>
        <v>2.5</v>
      </c>
      <c r="K47" s="79">
        <f t="shared" si="8"/>
        <v>65000</v>
      </c>
      <c r="L47" s="80">
        <f t="shared" si="9"/>
        <v>65000</v>
      </c>
    </row>
    <row r="48" spans="1:12" ht="25.5" x14ac:dyDescent="0.2">
      <c r="A48" s="76">
        <v>7</v>
      </c>
      <c r="B48" s="105" t="s">
        <v>59</v>
      </c>
      <c r="C48" s="106">
        <v>0.2</v>
      </c>
      <c r="D48" s="107" t="s">
        <v>31</v>
      </c>
      <c r="E48" s="108">
        <v>10</v>
      </c>
      <c r="F48" s="109" t="s">
        <v>68</v>
      </c>
      <c r="G48" s="110">
        <v>100000</v>
      </c>
      <c r="H48" s="110">
        <v>100000</v>
      </c>
      <c r="I48" s="77">
        <f t="shared" si="6"/>
        <v>1</v>
      </c>
      <c r="J48" s="78">
        <f t="shared" si="7"/>
        <v>10</v>
      </c>
      <c r="K48" s="79">
        <f t="shared" si="8"/>
        <v>100000</v>
      </c>
      <c r="L48" s="80">
        <f t="shared" si="9"/>
        <v>100000</v>
      </c>
    </row>
    <row r="49" spans="1:12" ht="25.5" x14ac:dyDescent="0.2">
      <c r="A49" s="76">
        <v>8</v>
      </c>
      <c r="B49" s="105" t="s">
        <v>60</v>
      </c>
      <c r="C49" s="106">
        <v>0.45</v>
      </c>
      <c r="D49" s="107" t="s">
        <v>32</v>
      </c>
      <c r="E49" s="108">
        <v>10</v>
      </c>
      <c r="F49" s="109" t="s">
        <v>69</v>
      </c>
      <c r="G49" s="110">
        <v>10000</v>
      </c>
      <c r="H49" s="110">
        <v>10000</v>
      </c>
      <c r="I49" s="77">
        <f t="shared" si="6"/>
        <v>0.45</v>
      </c>
      <c r="J49" s="78">
        <f t="shared" si="7"/>
        <v>4.5</v>
      </c>
      <c r="K49" s="79">
        <f t="shared" si="8"/>
        <v>117000</v>
      </c>
      <c r="L49" s="80">
        <f t="shared" si="9"/>
        <v>117000</v>
      </c>
    </row>
    <row r="50" spans="1:12" ht="25.5" x14ac:dyDescent="0.2">
      <c r="A50" s="76">
        <v>9</v>
      </c>
      <c r="B50" s="105" t="s">
        <v>61</v>
      </c>
      <c r="C50" s="106">
        <v>0.25</v>
      </c>
      <c r="D50" s="107" t="s">
        <v>33</v>
      </c>
      <c r="E50" s="108">
        <v>10</v>
      </c>
      <c r="F50" s="109" t="s">
        <v>68</v>
      </c>
      <c r="G50" s="110">
        <v>100000</v>
      </c>
      <c r="H50" s="110">
        <v>100000</v>
      </c>
      <c r="I50" s="77">
        <f t="shared" si="6"/>
        <v>1</v>
      </c>
      <c r="J50" s="78">
        <f t="shared" si="7"/>
        <v>10</v>
      </c>
      <c r="K50" s="79">
        <f t="shared" si="8"/>
        <v>100000</v>
      </c>
      <c r="L50" s="80">
        <f t="shared" si="9"/>
        <v>100000</v>
      </c>
    </row>
    <row r="51" spans="1:12" x14ac:dyDescent="0.2">
      <c r="A51" s="76">
        <v>10</v>
      </c>
      <c r="B51" s="105"/>
      <c r="C51" s="106"/>
      <c r="D51" s="107"/>
      <c r="E51" s="108"/>
      <c r="F51" s="109"/>
      <c r="G51" s="110"/>
      <c r="H51" s="110"/>
      <c r="I51" s="77">
        <f t="shared" si="6"/>
        <v>0</v>
      </c>
      <c r="J51" s="78">
        <f t="shared" si="7"/>
        <v>0</v>
      </c>
      <c r="K51" s="79">
        <f t="shared" si="8"/>
        <v>0</v>
      </c>
      <c r="L51" s="80">
        <f t="shared" si="9"/>
        <v>0</v>
      </c>
    </row>
    <row r="52" spans="1:12" x14ac:dyDescent="0.2">
      <c r="A52" s="76">
        <v>11</v>
      </c>
      <c r="B52" s="105"/>
      <c r="C52" s="106"/>
      <c r="D52" s="107"/>
      <c r="E52" s="108"/>
      <c r="F52" s="109"/>
      <c r="G52" s="110"/>
      <c r="H52" s="110"/>
      <c r="I52" s="77">
        <f t="shared" si="6"/>
        <v>0</v>
      </c>
      <c r="J52" s="78">
        <f t="shared" si="7"/>
        <v>0</v>
      </c>
      <c r="K52" s="79">
        <f t="shared" si="8"/>
        <v>0</v>
      </c>
      <c r="L52" s="80">
        <f t="shared" si="9"/>
        <v>0</v>
      </c>
    </row>
    <row r="53" spans="1:12" x14ac:dyDescent="0.2">
      <c r="A53" s="76">
        <v>12</v>
      </c>
      <c r="B53" s="105"/>
      <c r="C53" s="106"/>
      <c r="D53" s="107"/>
      <c r="E53" s="108"/>
      <c r="F53" s="109"/>
      <c r="G53" s="110"/>
      <c r="H53" s="110"/>
      <c r="I53" s="77">
        <f t="shared" si="6"/>
        <v>0</v>
      </c>
      <c r="J53" s="78">
        <f t="shared" si="7"/>
        <v>0</v>
      </c>
      <c r="K53" s="79">
        <f t="shared" si="8"/>
        <v>0</v>
      </c>
      <c r="L53" s="80">
        <f t="shared" si="9"/>
        <v>0</v>
      </c>
    </row>
    <row r="54" spans="1:12" x14ac:dyDescent="0.2">
      <c r="A54" s="76">
        <v>13</v>
      </c>
      <c r="B54" s="105"/>
      <c r="C54" s="106"/>
      <c r="D54" s="107"/>
      <c r="E54" s="108"/>
      <c r="F54" s="109"/>
      <c r="G54" s="110"/>
      <c r="H54" s="110"/>
      <c r="I54" s="77">
        <f t="shared" si="6"/>
        <v>0</v>
      </c>
      <c r="J54" s="78">
        <f t="shared" si="7"/>
        <v>0</v>
      </c>
      <c r="K54" s="79">
        <f t="shared" si="8"/>
        <v>0</v>
      </c>
      <c r="L54" s="80">
        <f t="shared" si="9"/>
        <v>0</v>
      </c>
    </row>
    <row r="55" spans="1:12" x14ac:dyDescent="0.2">
      <c r="A55" s="76">
        <v>14</v>
      </c>
      <c r="B55" s="105"/>
      <c r="C55" s="106"/>
      <c r="D55" s="107"/>
      <c r="E55" s="108"/>
      <c r="F55" s="109"/>
      <c r="G55" s="110"/>
      <c r="H55" s="110"/>
      <c r="I55" s="77">
        <f t="shared" si="6"/>
        <v>0</v>
      </c>
      <c r="J55" s="78">
        <f t="shared" si="7"/>
        <v>0</v>
      </c>
      <c r="K55" s="79">
        <f t="shared" si="8"/>
        <v>0</v>
      </c>
      <c r="L55" s="80">
        <f t="shared" si="9"/>
        <v>0</v>
      </c>
    </row>
    <row r="56" spans="1:12" x14ac:dyDescent="0.2">
      <c r="A56" s="76">
        <v>15</v>
      </c>
      <c r="B56" s="105"/>
      <c r="C56" s="106"/>
      <c r="D56" s="107"/>
      <c r="E56" s="108"/>
      <c r="F56" s="109"/>
      <c r="G56" s="110"/>
      <c r="H56" s="110"/>
      <c r="I56" s="77">
        <f t="shared" si="6"/>
        <v>0</v>
      </c>
      <c r="J56" s="78">
        <f t="shared" si="7"/>
        <v>0</v>
      </c>
      <c r="K56" s="79">
        <f t="shared" si="8"/>
        <v>0</v>
      </c>
      <c r="L56" s="80">
        <f t="shared" si="9"/>
        <v>0</v>
      </c>
    </row>
    <row r="57" spans="1:12" x14ac:dyDescent="0.2">
      <c r="A57" s="76">
        <v>16</v>
      </c>
      <c r="B57" s="105"/>
      <c r="C57" s="106"/>
      <c r="D57" s="107"/>
      <c r="E57" s="108"/>
      <c r="F57" s="109"/>
      <c r="G57" s="110"/>
      <c r="H57" s="110"/>
      <c r="I57" s="77">
        <f t="shared" si="6"/>
        <v>0</v>
      </c>
      <c r="J57" s="78">
        <f t="shared" si="7"/>
        <v>0</v>
      </c>
      <c r="K57" s="79">
        <f t="shared" si="8"/>
        <v>0</v>
      </c>
      <c r="L57" s="80">
        <f t="shared" si="9"/>
        <v>0</v>
      </c>
    </row>
    <row r="58" spans="1:12" x14ac:dyDescent="0.2">
      <c r="A58" s="76">
        <v>17</v>
      </c>
      <c r="B58" s="105"/>
      <c r="C58" s="106"/>
      <c r="D58" s="107"/>
      <c r="E58" s="108"/>
      <c r="F58" s="109"/>
      <c r="G58" s="110"/>
      <c r="H58" s="110"/>
      <c r="I58" s="77">
        <f t="shared" si="6"/>
        <v>0</v>
      </c>
      <c r="J58" s="78">
        <f t="shared" si="7"/>
        <v>0</v>
      </c>
      <c r="K58" s="79">
        <f t="shared" si="8"/>
        <v>0</v>
      </c>
      <c r="L58" s="80">
        <f t="shared" si="9"/>
        <v>0</v>
      </c>
    </row>
    <row r="59" spans="1:12" x14ac:dyDescent="0.2">
      <c r="A59" s="76">
        <v>18</v>
      </c>
      <c r="B59" s="105"/>
      <c r="C59" s="106"/>
      <c r="D59" s="107"/>
      <c r="E59" s="108"/>
      <c r="F59" s="109"/>
      <c r="G59" s="110"/>
      <c r="H59" s="110"/>
      <c r="I59" s="77">
        <f t="shared" si="6"/>
        <v>0</v>
      </c>
      <c r="J59" s="78">
        <f t="shared" si="7"/>
        <v>0</v>
      </c>
      <c r="K59" s="79">
        <f t="shared" si="8"/>
        <v>0</v>
      </c>
      <c r="L59" s="80">
        <f t="shared" si="9"/>
        <v>0</v>
      </c>
    </row>
    <row r="60" spans="1:12" x14ac:dyDescent="0.2">
      <c r="A60" s="76">
        <v>19</v>
      </c>
      <c r="B60" s="105"/>
      <c r="C60" s="106"/>
      <c r="D60" s="107"/>
      <c r="E60" s="108"/>
      <c r="F60" s="109"/>
      <c r="G60" s="110"/>
      <c r="H60" s="110"/>
      <c r="I60" s="77">
        <f t="shared" si="6"/>
        <v>0</v>
      </c>
      <c r="J60" s="78">
        <f t="shared" si="7"/>
        <v>0</v>
      </c>
      <c r="K60" s="79">
        <f t="shared" si="8"/>
        <v>0</v>
      </c>
      <c r="L60" s="80">
        <f t="shared" si="9"/>
        <v>0</v>
      </c>
    </row>
    <row r="61" spans="1:12" ht="13.5" thickBot="1" x14ac:dyDescent="0.25">
      <c r="A61" s="81">
        <v>20</v>
      </c>
      <c r="B61" s="111"/>
      <c r="C61" s="112"/>
      <c r="D61" s="113"/>
      <c r="E61" s="114"/>
      <c r="F61" s="115"/>
      <c r="G61" s="116"/>
      <c r="H61" s="116"/>
      <c r="I61" s="82">
        <f t="shared" si="6"/>
        <v>0</v>
      </c>
      <c r="J61" s="83">
        <f t="shared" si="7"/>
        <v>0</v>
      </c>
      <c r="K61" s="84">
        <f t="shared" si="8"/>
        <v>0</v>
      </c>
      <c r="L61" s="85">
        <f t="shared" si="9"/>
        <v>0</v>
      </c>
    </row>
    <row r="64" spans="1:12" ht="15.75" x14ac:dyDescent="0.2">
      <c r="A64" s="50" t="s">
        <v>211</v>
      </c>
    </row>
    <row r="65" spans="1:12" ht="5.0999999999999996" customHeight="1" thickBot="1" x14ac:dyDescent="0.25"/>
    <row r="66" spans="1:12" s="49" customFormat="1" ht="17.100000000000001" customHeight="1" x14ac:dyDescent="0.2">
      <c r="A66" s="229" t="s">
        <v>211</v>
      </c>
      <c r="B66" s="230"/>
      <c r="C66" s="117">
        <v>2018</v>
      </c>
      <c r="D66" s="52"/>
      <c r="E66" s="52"/>
      <c r="F66" s="53"/>
      <c r="G66" s="52"/>
      <c r="H66" s="52"/>
      <c r="I66" s="52"/>
      <c r="J66" s="52"/>
      <c r="K66" s="52"/>
      <c r="L66" s="52"/>
    </row>
    <row r="67" spans="1:12" s="49" customFormat="1" ht="17.100000000000001" customHeight="1" thickBot="1" x14ac:dyDescent="0.25">
      <c r="A67" s="231" t="s">
        <v>76</v>
      </c>
      <c r="B67" s="232"/>
      <c r="C67" s="118">
        <v>27</v>
      </c>
      <c r="D67" s="52"/>
      <c r="E67" s="52"/>
      <c r="F67" s="53"/>
      <c r="G67" s="52"/>
      <c r="H67" s="52"/>
      <c r="I67" s="52"/>
      <c r="J67" s="52"/>
      <c r="K67" s="52"/>
      <c r="L67" s="52"/>
    </row>
    <row r="68" spans="1:12" ht="5.0999999999999996" customHeight="1" thickBot="1" x14ac:dyDescent="0.25"/>
    <row r="69" spans="1:12" s="60" customFormat="1" ht="42" customHeight="1" thickBot="1" x14ac:dyDescent="0.25">
      <c r="A69" s="54" t="s">
        <v>24</v>
      </c>
      <c r="B69" s="55" t="s">
        <v>7</v>
      </c>
      <c r="C69" s="56" t="s">
        <v>63</v>
      </c>
      <c r="D69" s="57" t="s">
        <v>64</v>
      </c>
      <c r="E69" s="55" t="s">
        <v>2</v>
      </c>
      <c r="F69" s="55" t="s">
        <v>144</v>
      </c>
      <c r="G69" s="58" t="s">
        <v>71</v>
      </c>
      <c r="H69" s="58" t="s">
        <v>70</v>
      </c>
      <c r="I69" s="56" t="s">
        <v>41</v>
      </c>
      <c r="J69" s="55" t="s">
        <v>67</v>
      </c>
      <c r="K69" s="58" t="s">
        <v>39</v>
      </c>
      <c r="L69" s="59" t="s">
        <v>40</v>
      </c>
    </row>
    <row r="70" spans="1:12" s="3" customFormat="1" ht="20.100000000000001" customHeight="1" thickBot="1" x14ac:dyDescent="0.25">
      <c r="A70" s="61"/>
      <c r="B70" s="62" t="s">
        <v>8</v>
      </c>
      <c r="C70" s="63"/>
      <c r="D70" s="64"/>
      <c r="E70" s="65"/>
      <c r="F70" s="66"/>
      <c r="G70" s="67"/>
      <c r="H70" s="67"/>
      <c r="I70" s="63"/>
      <c r="J70" s="68">
        <f>SUM(J71:J90)</f>
        <v>62.5</v>
      </c>
      <c r="K70" s="69">
        <f>SUM(K71:K90)</f>
        <v>914000</v>
      </c>
      <c r="L70" s="70">
        <f>SUM(L71:L90)</f>
        <v>914000</v>
      </c>
    </row>
    <row r="71" spans="1:12" ht="25.5" x14ac:dyDescent="0.2">
      <c r="A71" s="71">
        <v>1</v>
      </c>
      <c r="B71" s="99" t="s">
        <v>53</v>
      </c>
      <c r="C71" s="100">
        <v>1</v>
      </c>
      <c r="D71" s="101" t="s">
        <v>25</v>
      </c>
      <c r="E71" s="102">
        <v>10</v>
      </c>
      <c r="F71" s="103" t="s">
        <v>68</v>
      </c>
      <c r="G71" s="104">
        <v>100000</v>
      </c>
      <c r="H71" s="104">
        <v>100000</v>
      </c>
      <c r="I71" s="72">
        <f t="shared" ref="I71:I90" si="10">IF(OR(D71="A",D71="B",D71="C",D71="G",D71="I"),1,IF(OR(D71="D",D71="E",D71="F",D71="H"),C71,0))</f>
        <v>1</v>
      </c>
      <c r="J71" s="73">
        <f t="shared" ref="J71:J90" si="11">I71*E71</f>
        <v>10</v>
      </c>
      <c r="K71" s="74">
        <f t="shared" ref="K71:K90" si="12">IF(AND(G71&gt;0,$F71="CZK"),$I71*G71,IF(AND(G71&gt;0,$F71="EUR",$C$67&gt;0),$I71*G71*$C$67,0))</f>
        <v>100000</v>
      </c>
      <c r="L71" s="75">
        <f t="shared" ref="L71:L90" si="13">IF(AND(H71&gt;0,$F71="CZK"),$I71*H71,IF(AND(H71&gt;0,$F71="EUR",$C$67&gt;0),$I71*H71*$C$67,0))</f>
        <v>100000</v>
      </c>
    </row>
    <row r="72" spans="1:12" x14ac:dyDescent="0.2">
      <c r="A72" s="76">
        <v>2</v>
      </c>
      <c r="B72" s="105" t="s">
        <v>54</v>
      </c>
      <c r="C72" s="106">
        <v>0.55000000000000004</v>
      </c>
      <c r="D72" s="107" t="s">
        <v>26</v>
      </c>
      <c r="E72" s="108">
        <v>10</v>
      </c>
      <c r="F72" s="109" t="s">
        <v>68</v>
      </c>
      <c r="G72" s="110">
        <v>100000</v>
      </c>
      <c r="H72" s="110">
        <v>100000</v>
      </c>
      <c r="I72" s="77">
        <f t="shared" si="10"/>
        <v>1</v>
      </c>
      <c r="J72" s="78">
        <f t="shared" si="11"/>
        <v>10</v>
      </c>
      <c r="K72" s="79">
        <f t="shared" si="12"/>
        <v>100000</v>
      </c>
      <c r="L72" s="80">
        <f t="shared" si="13"/>
        <v>100000</v>
      </c>
    </row>
    <row r="73" spans="1:12" x14ac:dyDescent="0.2">
      <c r="A73" s="76">
        <v>3</v>
      </c>
      <c r="B73" s="105" t="s">
        <v>55</v>
      </c>
      <c r="C73" s="106">
        <v>0.75</v>
      </c>
      <c r="D73" s="107" t="s">
        <v>27</v>
      </c>
      <c r="E73" s="108">
        <v>10</v>
      </c>
      <c r="F73" s="109" t="s">
        <v>69</v>
      </c>
      <c r="G73" s="110">
        <v>10000</v>
      </c>
      <c r="H73" s="110">
        <v>10000</v>
      </c>
      <c r="I73" s="77">
        <f t="shared" si="10"/>
        <v>1</v>
      </c>
      <c r="J73" s="78">
        <f t="shared" si="11"/>
        <v>10</v>
      </c>
      <c r="K73" s="79">
        <f t="shared" si="12"/>
        <v>270000</v>
      </c>
      <c r="L73" s="80">
        <f t="shared" si="13"/>
        <v>270000</v>
      </c>
    </row>
    <row r="74" spans="1:12" x14ac:dyDescent="0.2">
      <c r="A74" s="76">
        <v>4</v>
      </c>
      <c r="B74" s="105" t="s">
        <v>56</v>
      </c>
      <c r="C74" s="106">
        <v>0.25</v>
      </c>
      <c r="D74" s="107" t="s">
        <v>28</v>
      </c>
      <c r="E74" s="108">
        <v>10</v>
      </c>
      <c r="F74" s="109" t="s">
        <v>68</v>
      </c>
      <c r="G74" s="110">
        <v>100000</v>
      </c>
      <c r="H74" s="110">
        <v>100000</v>
      </c>
      <c r="I74" s="77">
        <f t="shared" si="10"/>
        <v>0.25</v>
      </c>
      <c r="J74" s="78">
        <f t="shared" si="11"/>
        <v>2.5</v>
      </c>
      <c r="K74" s="79">
        <f t="shared" si="12"/>
        <v>25000</v>
      </c>
      <c r="L74" s="80">
        <f t="shared" si="13"/>
        <v>25000</v>
      </c>
    </row>
    <row r="75" spans="1:12" ht="25.5" x14ac:dyDescent="0.2">
      <c r="A75" s="76">
        <v>5</v>
      </c>
      <c r="B75" s="105" t="s">
        <v>57</v>
      </c>
      <c r="C75" s="106">
        <v>0.3</v>
      </c>
      <c r="D75" s="107" t="s">
        <v>29</v>
      </c>
      <c r="E75" s="108">
        <v>10</v>
      </c>
      <c r="F75" s="109" t="s">
        <v>68</v>
      </c>
      <c r="G75" s="110">
        <v>100000</v>
      </c>
      <c r="H75" s="110">
        <v>100000</v>
      </c>
      <c r="I75" s="77">
        <f t="shared" si="10"/>
        <v>0.3</v>
      </c>
      <c r="J75" s="78">
        <f t="shared" si="11"/>
        <v>3</v>
      </c>
      <c r="K75" s="79">
        <f t="shared" si="12"/>
        <v>30000</v>
      </c>
      <c r="L75" s="80">
        <f t="shared" si="13"/>
        <v>30000</v>
      </c>
    </row>
    <row r="76" spans="1:12" x14ac:dyDescent="0.2">
      <c r="A76" s="76">
        <v>6</v>
      </c>
      <c r="B76" s="105" t="s">
        <v>58</v>
      </c>
      <c r="C76" s="106">
        <v>0.25</v>
      </c>
      <c r="D76" s="107" t="s">
        <v>30</v>
      </c>
      <c r="E76" s="108">
        <v>10</v>
      </c>
      <c r="F76" s="109" t="s">
        <v>69</v>
      </c>
      <c r="G76" s="110">
        <v>10000</v>
      </c>
      <c r="H76" s="110">
        <v>10000</v>
      </c>
      <c r="I76" s="77">
        <f t="shared" si="10"/>
        <v>0.25</v>
      </c>
      <c r="J76" s="78">
        <f t="shared" si="11"/>
        <v>2.5</v>
      </c>
      <c r="K76" s="79">
        <f t="shared" si="12"/>
        <v>67500</v>
      </c>
      <c r="L76" s="80">
        <f t="shared" si="13"/>
        <v>67500</v>
      </c>
    </row>
    <row r="77" spans="1:12" ht="25.5" x14ac:dyDescent="0.2">
      <c r="A77" s="76">
        <v>7</v>
      </c>
      <c r="B77" s="105" t="s">
        <v>59</v>
      </c>
      <c r="C77" s="106">
        <v>0.2</v>
      </c>
      <c r="D77" s="107" t="s">
        <v>31</v>
      </c>
      <c r="E77" s="108">
        <v>10</v>
      </c>
      <c r="F77" s="109" t="s">
        <v>68</v>
      </c>
      <c r="G77" s="110">
        <v>100000</v>
      </c>
      <c r="H77" s="110">
        <v>100000</v>
      </c>
      <c r="I77" s="77">
        <f t="shared" si="10"/>
        <v>1</v>
      </c>
      <c r="J77" s="78">
        <f t="shared" si="11"/>
        <v>10</v>
      </c>
      <c r="K77" s="79">
        <f t="shared" si="12"/>
        <v>100000</v>
      </c>
      <c r="L77" s="80">
        <f t="shared" si="13"/>
        <v>100000</v>
      </c>
    </row>
    <row r="78" spans="1:12" ht="25.5" x14ac:dyDescent="0.2">
      <c r="A78" s="76">
        <v>8</v>
      </c>
      <c r="B78" s="105" t="s">
        <v>60</v>
      </c>
      <c r="C78" s="106">
        <v>0.45</v>
      </c>
      <c r="D78" s="107" t="s">
        <v>32</v>
      </c>
      <c r="E78" s="108">
        <v>10</v>
      </c>
      <c r="F78" s="109" t="s">
        <v>69</v>
      </c>
      <c r="G78" s="110">
        <v>10000</v>
      </c>
      <c r="H78" s="110">
        <v>10000</v>
      </c>
      <c r="I78" s="77">
        <f t="shared" si="10"/>
        <v>0.45</v>
      </c>
      <c r="J78" s="78">
        <f t="shared" si="11"/>
        <v>4.5</v>
      </c>
      <c r="K78" s="79">
        <f t="shared" si="12"/>
        <v>121500</v>
      </c>
      <c r="L78" s="80">
        <f t="shared" si="13"/>
        <v>121500</v>
      </c>
    </row>
    <row r="79" spans="1:12" ht="25.5" x14ac:dyDescent="0.2">
      <c r="A79" s="76">
        <v>9</v>
      </c>
      <c r="B79" s="105" t="s">
        <v>61</v>
      </c>
      <c r="C79" s="106">
        <v>0.25</v>
      </c>
      <c r="D79" s="107" t="s">
        <v>33</v>
      </c>
      <c r="E79" s="108">
        <v>10</v>
      </c>
      <c r="F79" s="109" t="s">
        <v>68</v>
      </c>
      <c r="G79" s="110">
        <v>100000</v>
      </c>
      <c r="H79" s="110">
        <v>100000</v>
      </c>
      <c r="I79" s="77">
        <f t="shared" si="10"/>
        <v>1</v>
      </c>
      <c r="J79" s="78">
        <f t="shared" si="11"/>
        <v>10</v>
      </c>
      <c r="K79" s="79">
        <f t="shared" si="12"/>
        <v>100000</v>
      </c>
      <c r="L79" s="80">
        <f t="shared" si="13"/>
        <v>100000</v>
      </c>
    </row>
    <row r="80" spans="1:12" x14ac:dyDescent="0.2">
      <c r="A80" s="76">
        <v>10</v>
      </c>
      <c r="B80" s="105"/>
      <c r="C80" s="106"/>
      <c r="D80" s="107"/>
      <c r="E80" s="108"/>
      <c r="F80" s="109"/>
      <c r="G80" s="110"/>
      <c r="H80" s="110"/>
      <c r="I80" s="77">
        <f t="shared" si="10"/>
        <v>0</v>
      </c>
      <c r="J80" s="78">
        <f t="shared" si="11"/>
        <v>0</v>
      </c>
      <c r="K80" s="79">
        <f t="shared" si="12"/>
        <v>0</v>
      </c>
      <c r="L80" s="80">
        <f t="shared" si="13"/>
        <v>0</v>
      </c>
    </row>
    <row r="81" spans="1:12" x14ac:dyDescent="0.2">
      <c r="A81" s="76">
        <v>11</v>
      </c>
      <c r="B81" s="105"/>
      <c r="C81" s="106"/>
      <c r="D81" s="107"/>
      <c r="E81" s="108"/>
      <c r="F81" s="109"/>
      <c r="G81" s="110"/>
      <c r="H81" s="110"/>
      <c r="I81" s="77">
        <f t="shared" si="10"/>
        <v>0</v>
      </c>
      <c r="J81" s="78">
        <f t="shared" si="11"/>
        <v>0</v>
      </c>
      <c r="K81" s="79">
        <f t="shared" si="12"/>
        <v>0</v>
      </c>
      <c r="L81" s="80">
        <f t="shared" si="13"/>
        <v>0</v>
      </c>
    </row>
    <row r="82" spans="1:12" x14ac:dyDescent="0.2">
      <c r="A82" s="76">
        <v>12</v>
      </c>
      <c r="B82" s="105"/>
      <c r="C82" s="106"/>
      <c r="D82" s="107"/>
      <c r="E82" s="108"/>
      <c r="F82" s="109"/>
      <c r="G82" s="110"/>
      <c r="H82" s="110"/>
      <c r="I82" s="77">
        <f t="shared" si="10"/>
        <v>0</v>
      </c>
      <c r="J82" s="78">
        <f t="shared" si="11"/>
        <v>0</v>
      </c>
      <c r="K82" s="79">
        <f t="shared" si="12"/>
        <v>0</v>
      </c>
      <c r="L82" s="80">
        <f t="shared" si="13"/>
        <v>0</v>
      </c>
    </row>
    <row r="83" spans="1:12" x14ac:dyDescent="0.2">
      <c r="A83" s="76">
        <v>13</v>
      </c>
      <c r="B83" s="105"/>
      <c r="C83" s="106"/>
      <c r="D83" s="107"/>
      <c r="E83" s="108"/>
      <c r="F83" s="109"/>
      <c r="G83" s="110"/>
      <c r="H83" s="110"/>
      <c r="I83" s="77">
        <f t="shared" si="10"/>
        <v>0</v>
      </c>
      <c r="J83" s="78">
        <f t="shared" si="11"/>
        <v>0</v>
      </c>
      <c r="K83" s="79">
        <f t="shared" si="12"/>
        <v>0</v>
      </c>
      <c r="L83" s="80">
        <f t="shared" si="13"/>
        <v>0</v>
      </c>
    </row>
    <row r="84" spans="1:12" x14ac:dyDescent="0.2">
      <c r="A84" s="76">
        <v>14</v>
      </c>
      <c r="B84" s="105"/>
      <c r="C84" s="106"/>
      <c r="D84" s="107"/>
      <c r="E84" s="108"/>
      <c r="F84" s="109"/>
      <c r="G84" s="110"/>
      <c r="H84" s="110"/>
      <c r="I84" s="77">
        <f t="shared" si="10"/>
        <v>0</v>
      </c>
      <c r="J84" s="78">
        <f t="shared" si="11"/>
        <v>0</v>
      </c>
      <c r="K84" s="79">
        <f t="shared" si="12"/>
        <v>0</v>
      </c>
      <c r="L84" s="80">
        <f t="shared" si="13"/>
        <v>0</v>
      </c>
    </row>
    <row r="85" spans="1:12" x14ac:dyDescent="0.2">
      <c r="A85" s="76">
        <v>15</v>
      </c>
      <c r="B85" s="105"/>
      <c r="C85" s="106"/>
      <c r="D85" s="107"/>
      <c r="E85" s="108"/>
      <c r="F85" s="109"/>
      <c r="G85" s="110"/>
      <c r="H85" s="110"/>
      <c r="I85" s="77">
        <f t="shared" si="10"/>
        <v>0</v>
      </c>
      <c r="J85" s="78">
        <f t="shared" si="11"/>
        <v>0</v>
      </c>
      <c r="K85" s="79">
        <f t="shared" si="12"/>
        <v>0</v>
      </c>
      <c r="L85" s="80">
        <f t="shared" si="13"/>
        <v>0</v>
      </c>
    </row>
    <row r="86" spans="1:12" x14ac:dyDescent="0.2">
      <c r="A86" s="76">
        <v>16</v>
      </c>
      <c r="B86" s="105"/>
      <c r="C86" s="106"/>
      <c r="D86" s="107"/>
      <c r="E86" s="108"/>
      <c r="F86" s="109"/>
      <c r="G86" s="110"/>
      <c r="H86" s="110"/>
      <c r="I86" s="77">
        <f t="shared" si="10"/>
        <v>0</v>
      </c>
      <c r="J86" s="78">
        <f t="shared" si="11"/>
        <v>0</v>
      </c>
      <c r="K86" s="79">
        <f t="shared" si="12"/>
        <v>0</v>
      </c>
      <c r="L86" s="80">
        <f t="shared" si="13"/>
        <v>0</v>
      </c>
    </row>
    <row r="87" spans="1:12" x14ac:dyDescent="0.2">
      <c r="A87" s="76">
        <v>17</v>
      </c>
      <c r="B87" s="105"/>
      <c r="C87" s="106"/>
      <c r="D87" s="107"/>
      <c r="E87" s="108"/>
      <c r="F87" s="109"/>
      <c r="G87" s="110"/>
      <c r="H87" s="110"/>
      <c r="I87" s="77">
        <f t="shared" si="10"/>
        <v>0</v>
      </c>
      <c r="J87" s="78">
        <f t="shared" si="11"/>
        <v>0</v>
      </c>
      <c r="K87" s="79">
        <f t="shared" si="12"/>
        <v>0</v>
      </c>
      <c r="L87" s="80">
        <f t="shared" si="13"/>
        <v>0</v>
      </c>
    </row>
    <row r="88" spans="1:12" x14ac:dyDescent="0.2">
      <c r="A88" s="76">
        <v>18</v>
      </c>
      <c r="B88" s="105"/>
      <c r="C88" s="106"/>
      <c r="D88" s="107"/>
      <c r="E88" s="108"/>
      <c r="F88" s="109"/>
      <c r="G88" s="110"/>
      <c r="H88" s="110"/>
      <c r="I88" s="77">
        <f t="shared" si="10"/>
        <v>0</v>
      </c>
      <c r="J88" s="78">
        <f t="shared" si="11"/>
        <v>0</v>
      </c>
      <c r="K88" s="79">
        <f t="shared" si="12"/>
        <v>0</v>
      </c>
      <c r="L88" s="80">
        <f t="shared" si="13"/>
        <v>0</v>
      </c>
    </row>
    <row r="89" spans="1:12" x14ac:dyDescent="0.2">
      <c r="A89" s="76">
        <v>19</v>
      </c>
      <c r="B89" s="105"/>
      <c r="C89" s="106"/>
      <c r="D89" s="107"/>
      <c r="E89" s="108"/>
      <c r="F89" s="109"/>
      <c r="G89" s="110"/>
      <c r="H89" s="110"/>
      <c r="I89" s="77">
        <f t="shared" si="10"/>
        <v>0</v>
      </c>
      <c r="J89" s="78">
        <f t="shared" si="11"/>
        <v>0</v>
      </c>
      <c r="K89" s="79">
        <f t="shared" si="12"/>
        <v>0</v>
      </c>
      <c r="L89" s="80">
        <f t="shared" si="13"/>
        <v>0</v>
      </c>
    </row>
    <row r="90" spans="1:12" ht="13.5" thickBot="1" x14ac:dyDescent="0.25">
      <c r="A90" s="81">
        <v>20</v>
      </c>
      <c r="B90" s="111"/>
      <c r="C90" s="112"/>
      <c r="D90" s="113"/>
      <c r="E90" s="114"/>
      <c r="F90" s="115"/>
      <c r="G90" s="116"/>
      <c r="H90" s="116"/>
      <c r="I90" s="82">
        <f t="shared" si="10"/>
        <v>0</v>
      </c>
      <c r="J90" s="83">
        <f t="shared" si="11"/>
        <v>0</v>
      </c>
      <c r="K90" s="84">
        <f t="shared" si="12"/>
        <v>0</v>
      </c>
      <c r="L90" s="85">
        <f t="shared" si="13"/>
        <v>0</v>
      </c>
    </row>
  </sheetData>
  <mergeCells count="9">
    <mergeCell ref="A1:L1"/>
    <mergeCell ref="A66:B66"/>
    <mergeCell ref="A67:B67"/>
    <mergeCell ref="A3:L3"/>
    <mergeCell ref="A4:L4"/>
    <mergeCell ref="A9:B9"/>
    <mergeCell ref="A38:B38"/>
    <mergeCell ref="A8:B8"/>
    <mergeCell ref="A37:B37"/>
  </mergeCells>
  <dataValidations count="2">
    <dataValidation type="list" allowBlank="1" showErrorMessage="1" sqref="D13:D32 D42:D61 D71:D90">
      <formula1>"A,B,C,D,E,F,G,H,I"</formula1>
    </dataValidation>
    <dataValidation type="list" allowBlank="1" showInputMessage="1" showErrorMessage="1" sqref="F13:F32 F42:F61 F71:F90">
      <formula1>"CZK,EUR"</formula1>
    </dataValidation>
  </dataValidations>
  <pageMargins left="0.39370078740157483" right="0.39370078740157483" top="0.39370078740157483" bottom="0.39370078740157483" header="0.31496062992125984" footer="0.31496062992125984"/>
  <pageSetup paperSize="8" scale="53" orientation="landscape" r:id="rId1"/>
  <headerFooter>
    <oddFooter>&amp;C&amp;A - Stránka &amp;P z &amp;N</oddFooter>
  </headerFooter>
  <rowBreaks count="2" manualBreakCount="2">
    <brk id="33" max="11" man="1"/>
    <brk id="6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Normal="100" workbookViewId="0">
      <pane ySplit="2" topLeftCell="A3" activePane="bottomLeft" state="frozen"/>
      <selection pane="bottomLeft" activeCell="E15" sqref="E15"/>
    </sheetView>
  </sheetViews>
  <sheetFormatPr defaultColWidth="9.140625" defaultRowHeight="12.75" x14ac:dyDescent="0.2"/>
  <cols>
    <col min="1" max="1" width="10.85546875" style="30" customWidth="1"/>
    <col min="2" max="2" width="18.140625" style="31" customWidth="1"/>
    <col min="3" max="3" width="11.7109375" style="32" customWidth="1"/>
    <col min="4" max="4" width="63.85546875" style="27" customWidth="1"/>
    <col min="5" max="5" width="14" style="30" customWidth="1"/>
    <col min="6" max="6" width="15.7109375" style="30" customWidth="1"/>
    <col min="7" max="7" width="16.7109375" style="33" customWidth="1"/>
    <col min="8" max="8" width="50.85546875" style="19" customWidth="1"/>
    <col min="9" max="16384" width="9.140625" style="20"/>
  </cols>
  <sheetData>
    <row r="1" spans="1:8" ht="40.5" customHeight="1" x14ac:dyDescent="0.2">
      <c r="A1" s="236" t="s">
        <v>140</v>
      </c>
      <c r="B1" s="236"/>
      <c r="C1" s="236"/>
      <c r="D1" s="236"/>
      <c r="E1" s="236"/>
      <c r="F1" s="236"/>
      <c r="G1" s="236"/>
      <c r="H1" s="236"/>
    </row>
    <row r="2" spans="1:8" s="22" customFormat="1" ht="60" x14ac:dyDescent="0.2">
      <c r="A2" s="87" t="s">
        <v>107</v>
      </c>
      <c r="B2" s="87" t="s">
        <v>45</v>
      </c>
      <c r="C2" s="87" t="s">
        <v>41</v>
      </c>
      <c r="D2" s="87" t="s">
        <v>108</v>
      </c>
      <c r="E2" s="88" t="s">
        <v>109</v>
      </c>
      <c r="F2" s="88" t="s">
        <v>106</v>
      </c>
      <c r="G2" s="88" t="s">
        <v>110</v>
      </c>
      <c r="H2" s="88" t="s">
        <v>111</v>
      </c>
    </row>
    <row r="3" spans="1:8" s="86" customFormat="1" ht="33.950000000000003" customHeight="1" x14ac:dyDescent="0.2">
      <c r="A3" s="235" t="s">
        <v>105</v>
      </c>
      <c r="B3" s="235"/>
      <c r="C3" s="235"/>
      <c r="D3" s="235"/>
      <c r="E3" s="235"/>
      <c r="F3" s="235"/>
      <c r="G3" s="235"/>
      <c r="H3" s="235"/>
    </row>
    <row r="4" spans="1:8" s="27" customFormat="1" ht="76.5" x14ac:dyDescent="0.2">
      <c r="A4" s="89" t="s">
        <v>25</v>
      </c>
      <c r="B4" s="23" t="s">
        <v>112</v>
      </c>
      <c r="C4" s="126">
        <v>1</v>
      </c>
      <c r="D4" s="119" t="s">
        <v>196</v>
      </c>
      <c r="E4" s="25" t="s">
        <v>113</v>
      </c>
      <c r="F4" s="123" t="s">
        <v>141</v>
      </c>
      <c r="G4" s="26" t="s">
        <v>189</v>
      </c>
      <c r="H4" s="26" t="s">
        <v>21</v>
      </c>
    </row>
    <row r="5" spans="1:8" s="27" customFormat="1" ht="216.75" x14ac:dyDescent="0.2">
      <c r="A5" s="237" t="s">
        <v>26</v>
      </c>
      <c r="B5" s="238" t="s">
        <v>115</v>
      </c>
      <c r="C5" s="239">
        <v>1</v>
      </c>
      <c r="D5" s="24" t="s">
        <v>197</v>
      </c>
      <c r="E5" s="25" t="s">
        <v>116</v>
      </c>
      <c r="F5" s="234" t="s">
        <v>114</v>
      </c>
      <c r="G5" s="26" t="s">
        <v>190</v>
      </c>
      <c r="H5" s="26" t="s">
        <v>21</v>
      </c>
    </row>
    <row r="6" spans="1:8" s="27" customFormat="1" ht="149.1" customHeight="1" x14ac:dyDescent="0.2">
      <c r="A6" s="237"/>
      <c r="B6" s="238"/>
      <c r="C6" s="239"/>
      <c r="D6" s="24" t="s">
        <v>51</v>
      </c>
      <c r="E6" s="25" t="s">
        <v>116</v>
      </c>
      <c r="F6" s="234"/>
      <c r="G6" s="26" t="s">
        <v>21</v>
      </c>
      <c r="H6" s="123" t="s">
        <v>117</v>
      </c>
    </row>
    <row r="7" spans="1:8" s="27" customFormat="1" ht="89.25" x14ac:dyDescent="0.2">
      <c r="A7" s="124" t="s">
        <v>27</v>
      </c>
      <c r="B7" s="125" t="s">
        <v>119</v>
      </c>
      <c r="C7" s="126">
        <v>1</v>
      </c>
      <c r="D7" s="123" t="s">
        <v>198</v>
      </c>
      <c r="E7" s="26" t="s">
        <v>116</v>
      </c>
      <c r="F7" s="123" t="s">
        <v>118</v>
      </c>
      <c r="G7" s="26" t="s">
        <v>191</v>
      </c>
      <c r="H7" s="123" t="s">
        <v>46</v>
      </c>
    </row>
    <row r="8" spans="1:8" s="27" customFormat="1" ht="102.6" customHeight="1" x14ac:dyDescent="0.2">
      <c r="A8" s="124" t="s">
        <v>28</v>
      </c>
      <c r="B8" s="125" t="s">
        <v>121</v>
      </c>
      <c r="C8" s="28" t="s">
        <v>52</v>
      </c>
      <c r="D8" s="120" t="s">
        <v>212</v>
      </c>
      <c r="E8" s="26" t="s">
        <v>116</v>
      </c>
      <c r="F8" s="123" t="s">
        <v>120</v>
      </c>
      <c r="G8" s="26" t="s">
        <v>192</v>
      </c>
      <c r="H8" s="123" t="s">
        <v>161</v>
      </c>
    </row>
    <row r="9" spans="1:8" s="27" customFormat="1" ht="132.94999999999999" customHeight="1" x14ac:dyDescent="0.2">
      <c r="A9" s="124" t="s">
        <v>29</v>
      </c>
      <c r="B9" s="125" t="s">
        <v>123</v>
      </c>
      <c r="C9" s="28" t="s">
        <v>47</v>
      </c>
      <c r="D9" s="123" t="s">
        <v>124</v>
      </c>
      <c r="E9" s="26" t="s">
        <v>116</v>
      </c>
      <c r="F9" s="123" t="s">
        <v>122</v>
      </c>
      <c r="G9" s="26" t="s">
        <v>193</v>
      </c>
      <c r="H9" s="123" t="s">
        <v>162</v>
      </c>
    </row>
    <row r="10" spans="1:8" s="27" customFormat="1" ht="99.75" customHeight="1" x14ac:dyDescent="0.2">
      <c r="A10" s="124" t="s">
        <v>30</v>
      </c>
      <c r="B10" s="125" t="s">
        <v>125</v>
      </c>
      <c r="C10" s="28" t="s">
        <v>52</v>
      </c>
      <c r="D10" s="123" t="s">
        <v>213</v>
      </c>
      <c r="E10" s="26" t="s">
        <v>116</v>
      </c>
      <c r="F10" s="123" t="s">
        <v>122</v>
      </c>
      <c r="G10" s="26" t="s">
        <v>194</v>
      </c>
      <c r="H10" s="123" t="s">
        <v>157</v>
      </c>
    </row>
    <row r="11" spans="1:8" s="27" customFormat="1" ht="131.25" customHeight="1" x14ac:dyDescent="0.2">
      <c r="A11" s="124" t="s">
        <v>31</v>
      </c>
      <c r="B11" s="125" t="s">
        <v>127</v>
      </c>
      <c r="C11" s="126">
        <v>1</v>
      </c>
      <c r="D11" s="121" t="s">
        <v>199</v>
      </c>
      <c r="E11" s="26" t="s">
        <v>116</v>
      </c>
      <c r="F11" s="123" t="s">
        <v>126</v>
      </c>
      <c r="G11" s="26" t="s">
        <v>128</v>
      </c>
      <c r="H11" s="123" t="s">
        <v>158</v>
      </c>
    </row>
    <row r="12" spans="1:8" s="27" customFormat="1" ht="118.5" customHeight="1" x14ac:dyDescent="0.2">
      <c r="A12" s="124" t="s">
        <v>32</v>
      </c>
      <c r="B12" s="125" t="s">
        <v>130</v>
      </c>
      <c r="C12" s="28" t="s">
        <v>48</v>
      </c>
      <c r="D12" s="120" t="s">
        <v>200</v>
      </c>
      <c r="E12" s="26" t="s">
        <v>116</v>
      </c>
      <c r="F12" s="123" t="s">
        <v>129</v>
      </c>
      <c r="G12" s="26" t="s">
        <v>131</v>
      </c>
      <c r="H12" s="123" t="s">
        <v>159</v>
      </c>
    </row>
    <row r="13" spans="1:8" s="27" customFormat="1" ht="206.45" customHeight="1" x14ac:dyDescent="0.2">
      <c r="A13" s="124" t="s">
        <v>33</v>
      </c>
      <c r="B13" s="125" t="s">
        <v>132</v>
      </c>
      <c r="C13" s="126">
        <v>1</v>
      </c>
      <c r="D13" s="120" t="s">
        <v>214</v>
      </c>
      <c r="E13" s="26" t="s">
        <v>116</v>
      </c>
      <c r="F13" s="123" t="s">
        <v>126</v>
      </c>
      <c r="G13" s="26" t="s">
        <v>133</v>
      </c>
      <c r="H13" s="123" t="s">
        <v>134</v>
      </c>
    </row>
    <row r="14" spans="1:8" s="21" customFormat="1" ht="15" x14ac:dyDescent="0.2">
      <c r="A14" s="235" t="s">
        <v>135</v>
      </c>
      <c r="B14" s="235"/>
      <c r="C14" s="235"/>
      <c r="D14" s="235"/>
      <c r="E14" s="235"/>
      <c r="F14" s="235"/>
      <c r="G14" s="235"/>
      <c r="H14" s="235"/>
    </row>
    <row r="15" spans="1:8" s="27" customFormat="1" ht="242.25" x14ac:dyDescent="0.2">
      <c r="A15" s="124" t="s">
        <v>34</v>
      </c>
      <c r="B15" s="125" t="s">
        <v>1</v>
      </c>
      <c r="C15" s="29">
        <v>0</v>
      </c>
      <c r="D15" s="120" t="s">
        <v>215</v>
      </c>
      <c r="E15" s="26" t="s">
        <v>21</v>
      </c>
      <c r="F15" s="123" t="s">
        <v>136</v>
      </c>
      <c r="G15" s="26" t="s">
        <v>21</v>
      </c>
      <c r="H15" s="123" t="s">
        <v>160</v>
      </c>
    </row>
    <row r="16" spans="1:8" s="27" customFormat="1" ht="242.25" x14ac:dyDescent="0.2">
      <c r="A16" s="124" t="s">
        <v>35</v>
      </c>
      <c r="B16" s="125" t="s">
        <v>49</v>
      </c>
      <c r="C16" s="29">
        <v>0</v>
      </c>
      <c r="D16" s="123" t="s">
        <v>216</v>
      </c>
      <c r="E16" s="26" t="s">
        <v>21</v>
      </c>
      <c r="F16" s="123" t="s">
        <v>137</v>
      </c>
      <c r="G16" s="26" t="s">
        <v>138</v>
      </c>
      <c r="H16" s="123" t="s">
        <v>186</v>
      </c>
    </row>
    <row r="17" spans="1:8" s="27" customFormat="1" ht="51" x14ac:dyDescent="0.2">
      <c r="A17" s="124" t="s">
        <v>42</v>
      </c>
      <c r="B17" s="125" t="s">
        <v>50</v>
      </c>
      <c r="C17" s="29">
        <v>0</v>
      </c>
      <c r="D17" s="90" t="s">
        <v>217</v>
      </c>
      <c r="E17" s="26" t="s">
        <v>21</v>
      </c>
      <c r="F17" s="123" t="s">
        <v>122</v>
      </c>
      <c r="G17" s="26" t="s">
        <v>195</v>
      </c>
      <c r="H17" s="123" t="s">
        <v>163</v>
      </c>
    </row>
    <row r="18" spans="1:8" s="27" customFormat="1" ht="89.25" x14ac:dyDescent="0.2">
      <c r="A18" s="124" t="s">
        <v>43</v>
      </c>
      <c r="B18" s="125" t="s">
        <v>139</v>
      </c>
      <c r="C18" s="29">
        <v>0</v>
      </c>
      <c r="D18" s="123" t="s">
        <v>165</v>
      </c>
      <c r="E18" s="26" t="s">
        <v>21</v>
      </c>
      <c r="F18" s="123"/>
      <c r="G18" s="26" t="s">
        <v>21</v>
      </c>
      <c r="H18" s="123" t="s">
        <v>164</v>
      </c>
    </row>
  </sheetData>
  <mergeCells count="7">
    <mergeCell ref="F5:F6"/>
    <mergeCell ref="A14:H14"/>
    <mergeCell ref="A3:H3"/>
    <mergeCell ref="A1:H1"/>
    <mergeCell ref="A5:A6"/>
    <mergeCell ref="B5:B6"/>
    <mergeCell ref="C5:C6"/>
  </mergeCells>
  <pageMargins left="0.39370078740157483" right="0.39370078740157483" top="0.39370078740157483" bottom="0.39370078740157483" header="0.31496062992125984" footer="0.31496062992125984"/>
  <pageSetup paperSize="8" fitToHeight="0" orientation="landscape" r:id="rId1"/>
  <headerFooter>
    <oddFooter>&amp;C&amp;A - 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Pokyny_k_vyplnění</vt:lpstr>
      <vt:lpstr>Formulář_pro_kategorii_podniku</vt:lpstr>
      <vt:lpstr>Příloha-partnerské_a_propojené</vt:lpstr>
      <vt:lpstr>Pokyny_k_příloze</vt:lpstr>
      <vt:lpstr>Pokyny_k_příloze!Názvy_tisku</vt:lpstr>
      <vt:lpstr>'Příloha-partnerské_a_propojené'!Názvy_tisku</vt:lpstr>
      <vt:lpstr>'Příloha-partnerské_a_propojené'!Oblast_tisku</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Jančárková Renáta</cp:lastModifiedBy>
  <cp:lastPrinted>2021-07-02T06:19:32Z</cp:lastPrinted>
  <dcterms:created xsi:type="dcterms:W3CDTF">2020-09-29T10:58:50Z</dcterms:created>
  <dcterms:modified xsi:type="dcterms:W3CDTF">2021-10-20T11:22:35Z</dcterms:modified>
</cp:coreProperties>
</file>