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<sst xmlns="http://schemas.openxmlformats.org/spreadsheetml/2006/main" count="225" uniqueCount="162">
  <si>
    <t>Aktivita</t>
  </si>
  <si>
    <t>Gestor</t>
  </si>
  <si>
    <t>Poznámka</t>
  </si>
  <si>
    <t>Dotazníkové šetření</t>
  </si>
  <si>
    <t xml:space="preserve">Výstava fotek </t>
  </si>
  <si>
    <t>Tiskové zprávy</t>
  </si>
  <si>
    <t>Kateřina Kolářová</t>
  </si>
  <si>
    <t>Lenka Szabová</t>
  </si>
  <si>
    <t>Martina Tichá</t>
  </si>
  <si>
    <t>Klára Vaňková</t>
  </si>
  <si>
    <t>Termín</t>
  </si>
  <si>
    <t>Mediální analýza SF</t>
  </si>
  <si>
    <t>1x</t>
  </si>
  <si>
    <t xml:space="preserve">Dílčí projekty </t>
  </si>
  <si>
    <t>Koordinace a organizační zajištění veletrhů s oslovením široké veřejnosti (dle vytipovaných termínů a zaměření veletrhů)+ semináře na těchto veletrzích s tematikou SF, koordinace seminářů v rámci neziskových organizací.</t>
  </si>
  <si>
    <t>2 specialisté na fondy EU</t>
  </si>
  <si>
    <t>průběžně celý rok</t>
  </si>
  <si>
    <t xml:space="preserve">V krajských městech - úspěšné projekty z minulého programovacího období </t>
  </si>
  <si>
    <t xml:space="preserve">Na základě výsledků mediální analýzy vyjde příručka. </t>
  </si>
  <si>
    <t>Interaktivní hra, která zaujme dospělé návštěvníky portálu</t>
  </si>
  <si>
    <t>TZ k nové podobě webu</t>
  </si>
  <si>
    <t xml:space="preserve">Direct mail </t>
  </si>
  <si>
    <t>Registrovaným uživatelům SF zašleme e-mail s novinkama o novém portálu</t>
  </si>
  <si>
    <t>PC hra (www.s-f.cz)</t>
  </si>
  <si>
    <t>Ostatní</t>
  </si>
  <si>
    <t>Eurofon</t>
  </si>
  <si>
    <t>Analýza/šetření</t>
  </si>
  <si>
    <t>Počet ks. celkem</t>
  </si>
  <si>
    <t>2. pol.2009</t>
  </si>
  <si>
    <t>2. pol. 2009</t>
  </si>
  <si>
    <t>Nákup severu</t>
  </si>
  <si>
    <t>Redakční práce</t>
  </si>
  <si>
    <t>Technická správa severu</t>
  </si>
  <si>
    <t>Nákup redakčního systému</t>
  </si>
  <si>
    <t>6. -7. 4. 2009</t>
  </si>
  <si>
    <t>15. - 17. 4. 2009</t>
  </si>
  <si>
    <t>For Waste 2009 - Praha</t>
  </si>
  <si>
    <t>21. - 25. 4. 2009</t>
  </si>
  <si>
    <t xml:space="preserve">Urbis Invest - Brno </t>
  </si>
  <si>
    <t xml:space="preserve">Zahrada Čech - Litoměřice </t>
  </si>
  <si>
    <t xml:space="preserve">Gaudeamus international - Praha </t>
  </si>
  <si>
    <t>Tiskové zprávy k OPTP</t>
  </si>
  <si>
    <t>červenec</t>
  </si>
  <si>
    <t>Ondřej Petr</t>
  </si>
  <si>
    <t>Příloha č. 1</t>
  </si>
  <si>
    <t>září - říjen</t>
  </si>
  <si>
    <t>Komunikační nástroj</t>
  </si>
  <si>
    <t>leden - prosinec</t>
  </si>
  <si>
    <t>Celostátní pokrytí</t>
  </si>
  <si>
    <t>Přílohy, redakční podopra, atd.</t>
  </si>
  <si>
    <t>Bannerová reklama</t>
  </si>
  <si>
    <t>PPC kontextová reklama</t>
  </si>
  <si>
    <t>Pop up okna (www.s-f.cz)</t>
  </si>
  <si>
    <t>Nebude na MMR</t>
  </si>
  <si>
    <t>Publikace - Logomanuál OP TP</t>
  </si>
  <si>
    <t>Jiří Huska</t>
  </si>
  <si>
    <t>Publikace - analýza</t>
  </si>
  <si>
    <t>Průvodce fondy EU - podnikatelé</t>
  </si>
  <si>
    <t>Průvodce fondy EU - veřejná správa</t>
  </si>
  <si>
    <t>Průvodce fondy EU - neziskové organizace</t>
  </si>
  <si>
    <t>Propagační předměty</t>
  </si>
  <si>
    <t>Bezplatní informační telefonní linka</t>
  </si>
  <si>
    <t>Propagační předměty NOK a OP TP</t>
  </si>
  <si>
    <t>srpen - prosinec</t>
  </si>
  <si>
    <t>min 25 inzerátů</t>
  </si>
  <si>
    <t>Databáze publicity</t>
  </si>
  <si>
    <t>Veletrhy, výstavy, semináře</t>
  </si>
  <si>
    <t>Videokonference - nákup</t>
  </si>
  <si>
    <t>Videokonference - správa</t>
  </si>
  <si>
    <t>1. pol 2009</t>
  </si>
  <si>
    <t xml:space="preserve">březen - prosinec </t>
  </si>
  <si>
    <t>Zveřejnění na www.strukturalni-fondy.cz</t>
  </si>
  <si>
    <t xml:space="preserve">Představíme nový portál, novou funkcionalitu, skladbu a uložení dokumentů pro různé cílové skupiny (široká veřejnost, odborná veřejnost, media, příjemci). </t>
  </si>
  <si>
    <t>Umístění pop up okna vycházejícího z grafiky nové kampně</t>
  </si>
  <si>
    <t>Kampaň</t>
  </si>
  <si>
    <t>Kampaň k webu www.strukturalni-fondy.cz</t>
  </si>
  <si>
    <t>Konference</t>
  </si>
  <si>
    <t>PR</t>
  </si>
  <si>
    <t xml:space="preserve">Šárka Grygarová </t>
  </si>
  <si>
    <t>leden-prosinec</t>
  </si>
  <si>
    <t>Neperiodické publikace</t>
  </si>
  <si>
    <t>Koordinace publicity NSRR</t>
  </si>
  <si>
    <t>Hana Michalčíková</t>
  </si>
  <si>
    <t>Inzerce</t>
  </si>
  <si>
    <t>CELKEM</t>
  </si>
  <si>
    <t>Diana Holanová</t>
  </si>
  <si>
    <t>Pracovní skupina pro informování a publicitu fondů EU</t>
  </si>
  <si>
    <t>4x</t>
  </si>
  <si>
    <t>4.5., červenec, září, listopad</t>
  </si>
  <si>
    <t>Spolupráce s ŘO</t>
  </si>
  <si>
    <t>říjen</t>
  </si>
  <si>
    <t>Kampaň Fondy EU - Investice do vaší budoucnosti!</t>
  </si>
  <si>
    <t>Projekty připravené řídícími orgány</t>
  </si>
  <si>
    <t>Výroční zpráva OPTP za rok 2008</t>
  </si>
  <si>
    <t>Tiskové konference</t>
  </si>
  <si>
    <t>Národní strategický referenční rámec</t>
  </si>
  <si>
    <t>5 tis.</t>
  </si>
  <si>
    <t>Kampaň k 5. výročí vstupu ČR do EU</t>
  </si>
  <si>
    <t>Regionální pokyrtí</t>
  </si>
  <si>
    <t>30.4.</t>
  </si>
  <si>
    <t>duben</t>
  </si>
  <si>
    <t>Internet ve státní správě a samosprávě</t>
  </si>
  <si>
    <t>Kampaň pro nestátní neziskové organizace</t>
  </si>
  <si>
    <t>Seriál 13 seminářů</t>
  </si>
  <si>
    <r>
      <t xml:space="preserve">únor až červen (únor - 5., 19., březen - 5., 18., 26., duben - 2., 16., 23., 30., </t>
    </r>
    <r>
      <rPr>
        <i/>
        <sz val="8"/>
        <rFont val="Tahoma"/>
        <family val="2"/>
      </rPr>
      <t>květen - 21., 28., červen - 11., 18.</t>
    </r>
    <r>
      <rPr>
        <sz val="8"/>
        <rFont val="Tahoma"/>
        <family val="2"/>
      </rPr>
      <t>)</t>
    </r>
  </si>
  <si>
    <t xml:space="preserve">13x </t>
  </si>
  <si>
    <t xml:space="preserve">V krajských městech semináře speciálně zaměřeny na neziskový sektor. </t>
  </si>
  <si>
    <t>11. - 19. 9. 2009</t>
  </si>
  <si>
    <t xml:space="preserve">Strojírenský veletrh - Brno </t>
  </si>
  <si>
    <t>14. -18. 9. 2009</t>
  </si>
  <si>
    <t>20. - 23. 10. 2009</t>
  </si>
  <si>
    <t>Semináře - cyklus</t>
  </si>
  <si>
    <t>Tisková konference</t>
  </si>
  <si>
    <t>Před úvodním seminářem proběhla tisková konference za přítomnosti zástupců všech zainteresovaných orgánů</t>
  </si>
  <si>
    <t xml:space="preserve">únor </t>
  </si>
  <si>
    <t xml:space="preserve">V rámci konference proběhla prezentace nové podoby webového portálu strukturálních fondů v sekci strukturální fondy pod záštitou NOK </t>
  </si>
  <si>
    <t xml:space="preserve">Zjednodušené podlimintí výběrové řízení do konce roku 2009 pro všechny </t>
  </si>
  <si>
    <t>Spojení zástupců všech ŘO OP na společné expozici hrazené NOK, současně proběhla výstava projektů a konference</t>
  </si>
  <si>
    <t>Mikuláš Ostatnický</t>
  </si>
  <si>
    <t>Redakční systém, grafika</t>
  </si>
  <si>
    <t>4.5. - 17.5. 2009</t>
  </si>
  <si>
    <t>únor - červen</t>
  </si>
  <si>
    <t>10 tis.</t>
  </si>
  <si>
    <t>Průvodce fondy EU - obce</t>
  </si>
  <si>
    <t>Regionální a odborné pokrytí</t>
  </si>
  <si>
    <t>duben - prosinec</t>
  </si>
  <si>
    <t>IT podpora</t>
  </si>
  <si>
    <t>listopad - prosinec</t>
  </si>
  <si>
    <t>červen - červenec</t>
  </si>
  <si>
    <t>Internetová prezentace</t>
  </si>
  <si>
    <t>květen</t>
  </si>
  <si>
    <t>Plánovaná cena</t>
  </si>
  <si>
    <t>Kampaň Úspěšné projekty - Od nápadu k realitě</t>
  </si>
  <si>
    <t xml:space="preserve">Publikace </t>
  </si>
  <si>
    <t>Úspěšné projekty</t>
  </si>
  <si>
    <t xml:space="preserve">prosinec </t>
  </si>
  <si>
    <t>PR - TV, Radio</t>
  </si>
  <si>
    <t>Prezentace úspěšných projektů</t>
  </si>
  <si>
    <t xml:space="preserve">říjen - prosinec </t>
  </si>
  <si>
    <t>14 projektů</t>
  </si>
  <si>
    <t>Grafické zpracování publikací</t>
  </si>
  <si>
    <t>červen</t>
  </si>
  <si>
    <t xml:space="preserve">Jazyková korektura, grafické zpracování, nákup fotografií, tisk, distribuce
</t>
  </si>
  <si>
    <t>Harmonogram aktivit pro rok 2009 / 2010</t>
  </si>
  <si>
    <t>Dílčí projekty</t>
  </si>
  <si>
    <t xml:space="preserve">PR agentura </t>
  </si>
  <si>
    <t>Nákup IT</t>
  </si>
  <si>
    <t>Kreativní a mediální agentura</t>
  </si>
  <si>
    <t>VŘ - Kreativní a mediální agentura - pracovní název</t>
  </si>
  <si>
    <t>Mikuláš Ostatnikcý</t>
  </si>
  <si>
    <t xml:space="preserve">Projekt Zajištění obecné informovanosti o fondech EU - CZ.1.08/4.1.00/08.00030 - projektové žádosti připravované/zaregistrované realizace do 12/2010 </t>
  </si>
  <si>
    <t xml:space="preserve">Projekt Správa nástrojů komunikace a řízení KoP OPTP - CZ.1.08/4.2.00/08.00031-  projektové žádosti připravované/zaregistrované realizace do 12/2010 </t>
  </si>
  <si>
    <t>2009 - 2010</t>
  </si>
  <si>
    <t>Rámcová smlouva</t>
  </si>
  <si>
    <t xml:space="preserve">VŘ - Zajištění, PR služeb, konferencí a dalších aktivit - pro dílčí kampaně </t>
  </si>
  <si>
    <t>2009, 2010, 2011</t>
  </si>
  <si>
    <t>Dílčí reklamní kampaně</t>
  </si>
  <si>
    <t>2009, 2010</t>
  </si>
  <si>
    <t>Vvyplyne ze setkání  pracovních skupin pro info a publicity f EU NOK, např. školyapod.</t>
  </si>
  <si>
    <t>Dílčí projekty-rezerva</t>
  </si>
  <si>
    <t>červen-prosinec</t>
  </si>
  <si>
    <t>duben-prosinec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</si>
</sst>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[$-405]mmmm\ 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\ _K_č"/>
    <numFmt numFmtId="171" formatCode="#,##0.00\ &quot;Kč&quot;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64" fontId="0" fillId="0" borderId="0" xfId="0" applyNumberFormat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left" vertical="center" wrapText="1"/>
    </xf>
    <xf numFmtId="166" fontId="5" fillId="3" borderId="1" xfId="0" applyNumberFormat="1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/>
    </xf>
    <xf numFmtId="164" fontId="5" fillId="0" borderId="0" xfId="0" applyNumberFormat="1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166" fontId="4" fillId="5" borderId="9" xfId="0" applyNumberFormat="1" applyFont="1" applyFill="1" applyBorder="1" applyAlignment="1">
      <alignment horizontal="lef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left" vertical="center" wrapText="1"/>
    </xf>
    <xf numFmtId="164" fontId="5" fillId="5" borderId="9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left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right" vertical="center" wrapText="1"/>
    </xf>
    <xf numFmtId="164" fontId="5" fillId="3" borderId="3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85" zoomScaleNormal="85" workbookViewId="0" topLeftCell="A34">
      <selection activeCell="A6" sqref="A6:A8"/>
    </sheetView>
  </sheetViews>
  <sheetFormatPr defaultColWidth="9.140625" defaultRowHeight="12.75"/>
  <cols>
    <col min="1" max="1" width="23.140625" style="2" customWidth="1"/>
    <col min="2" max="2" width="15.140625" style="2" customWidth="1"/>
    <col min="3" max="3" width="26.140625" style="2" customWidth="1"/>
    <col min="4" max="4" width="13.57421875" style="2" customWidth="1"/>
    <col min="5" max="5" width="12.57421875" style="2" customWidth="1"/>
    <col min="6" max="6" width="18.7109375" style="4" customWidth="1"/>
    <col min="7" max="7" width="34.28125" style="2" customWidth="1"/>
    <col min="8" max="8" width="14.57421875" style="2" customWidth="1"/>
    <col min="9" max="10" width="14.140625" style="2" bestFit="1" customWidth="1"/>
    <col min="11" max="16384" width="9.140625" style="2" customWidth="1"/>
  </cols>
  <sheetData>
    <row r="1" spans="1:8" ht="12.75">
      <c r="A1" s="72" t="s">
        <v>44</v>
      </c>
      <c r="B1" s="73"/>
      <c r="C1" s="73"/>
      <c r="D1" s="6"/>
      <c r="E1" s="6"/>
      <c r="F1" s="7"/>
      <c r="G1" s="6"/>
      <c r="H1" s="6"/>
    </row>
    <row r="2" spans="1:8" ht="22.5" customHeight="1">
      <c r="A2" s="70" t="s">
        <v>143</v>
      </c>
      <c r="B2" s="71"/>
      <c r="C2" s="71"/>
      <c r="D2" s="71"/>
      <c r="E2" s="71"/>
      <c r="F2" s="71"/>
      <c r="G2" s="71"/>
      <c r="H2" s="71"/>
    </row>
    <row r="3" spans="1:8" s="30" customFormat="1" ht="25.5">
      <c r="A3" s="29" t="s">
        <v>74</v>
      </c>
      <c r="B3" s="29" t="s">
        <v>46</v>
      </c>
      <c r="C3" s="29" t="s">
        <v>0</v>
      </c>
      <c r="D3" s="29" t="s">
        <v>10</v>
      </c>
      <c r="E3" s="29" t="s">
        <v>27</v>
      </c>
      <c r="F3" s="27" t="s">
        <v>131</v>
      </c>
      <c r="G3" s="29" t="s">
        <v>2</v>
      </c>
      <c r="H3" s="29" t="s">
        <v>1</v>
      </c>
    </row>
    <row r="4" spans="1:8" s="30" customFormat="1" ht="12.75">
      <c r="A4" s="79" t="s">
        <v>150</v>
      </c>
      <c r="B4" s="80"/>
      <c r="C4" s="80"/>
      <c r="D4" s="80"/>
      <c r="E4" s="80"/>
      <c r="F4" s="80"/>
      <c r="G4" s="80"/>
      <c r="H4" s="81"/>
    </row>
    <row r="5" spans="1:8" s="30" customFormat="1" ht="12.75">
      <c r="A5" s="82"/>
      <c r="B5" s="83"/>
      <c r="C5" s="83"/>
      <c r="D5" s="83"/>
      <c r="E5" s="83"/>
      <c r="F5" s="83"/>
      <c r="G5" s="83"/>
      <c r="H5" s="84"/>
    </row>
    <row r="6" spans="1:8" ht="84">
      <c r="A6" s="74" t="s">
        <v>102</v>
      </c>
      <c r="B6" s="16" t="s">
        <v>111</v>
      </c>
      <c r="C6" s="10" t="s">
        <v>103</v>
      </c>
      <c r="D6" s="10" t="s">
        <v>104</v>
      </c>
      <c r="E6" s="10" t="s">
        <v>105</v>
      </c>
      <c r="F6" s="11">
        <v>900000</v>
      </c>
      <c r="G6" s="10" t="s">
        <v>106</v>
      </c>
      <c r="H6" s="77" t="s">
        <v>8</v>
      </c>
    </row>
    <row r="7" spans="1:8" ht="31.5">
      <c r="A7" s="75"/>
      <c r="B7" s="16" t="s">
        <v>112</v>
      </c>
      <c r="C7" s="10"/>
      <c r="D7" s="10" t="s">
        <v>114</v>
      </c>
      <c r="E7" s="10" t="s">
        <v>12</v>
      </c>
      <c r="F7" s="11">
        <v>0</v>
      </c>
      <c r="G7" s="10" t="s">
        <v>113</v>
      </c>
      <c r="H7" s="78"/>
    </row>
    <row r="8" spans="1:8" ht="12.75">
      <c r="A8" s="76"/>
      <c r="B8" s="5"/>
      <c r="C8" s="1"/>
      <c r="D8" s="5" t="s">
        <v>121</v>
      </c>
      <c r="E8" s="1"/>
      <c r="F8" s="21">
        <f>SUM(F6:F7)</f>
        <v>900000</v>
      </c>
      <c r="G8" s="1"/>
      <c r="H8" s="1"/>
    </row>
    <row r="9" spans="1:8" ht="12.75">
      <c r="A9" s="63" t="s">
        <v>75</v>
      </c>
      <c r="B9" s="94" t="s">
        <v>129</v>
      </c>
      <c r="C9" s="35" t="s">
        <v>50</v>
      </c>
      <c r="D9" s="13" t="s">
        <v>120</v>
      </c>
      <c r="E9" s="13"/>
      <c r="F9" s="14">
        <v>500000</v>
      </c>
      <c r="G9" s="13"/>
      <c r="H9" s="13" t="s">
        <v>118</v>
      </c>
    </row>
    <row r="10" spans="1:8" ht="12.75">
      <c r="A10" s="64"/>
      <c r="B10" s="117"/>
      <c r="C10" s="35" t="s">
        <v>51</v>
      </c>
      <c r="D10" s="13" t="s">
        <v>16</v>
      </c>
      <c r="E10" s="13"/>
      <c r="F10" s="14">
        <v>2000000</v>
      </c>
      <c r="G10" s="13"/>
      <c r="H10" s="67" t="s">
        <v>78</v>
      </c>
    </row>
    <row r="11" spans="1:8" ht="21">
      <c r="A11" s="64"/>
      <c r="B11" s="117"/>
      <c r="C11" s="13" t="s">
        <v>21</v>
      </c>
      <c r="D11" s="20" t="s">
        <v>125</v>
      </c>
      <c r="E11" s="13"/>
      <c r="F11" s="14">
        <v>0</v>
      </c>
      <c r="G11" s="13" t="s">
        <v>22</v>
      </c>
      <c r="H11" s="101"/>
    </row>
    <row r="12" spans="1:8" ht="21">
      <c r="A12" s="64"/>
      <c r="B12" s="117"/>
      <c r="C12" s="13" t="s">
        <v>52</v>
      </c>
      <c r="D12" s="13"/>
      <c r="E12" s="13"/>
      <c r="F12" s="14">
        <v>10000</v>
      </c>
      <c r="G12" s="13" t="s">
        <v>73</v>
      </c>
      <c r="H12" s="101"/>
    </row>
    <row r="13" spans="1:8" ht="21">
      <c r="A13" s="64"/>
      <c r="B13" s="118"/>
      <c r="C13" s="13" t="s">
        <v>23</v>
      </c>
      <c r="D13" s="13" t="s">
        <v>45</v>
      </c>
      <c r="E13" s="13"/>
      <c r="F13" s="14">
        <v>200000</v>
      </c>
      <c r="G13" s="13" t="s">
        <v>19</v>
      </c>
      <c r="H13" s="100"/>
    </row>
    <row r="14" spans="1:8" ht="35.25" customHeight="1">
      <c r="A14" s="64"/>
      <c r="B14" s="12" t="s">
        <v>76</v>
      </c>
      <c r="C14" s="13" t="s">
        <v>101</v>
      </c>
      <c r="D14" s="19" t="s">
        <v>34</v>
      </c>
      <c r="E14" s="13"/>
      <c r="F14" s="14">
        <v>300000</v>
      </c>
      <c r="G14" s="13" t="s">
        <v>115</v>
      </c>
      <c r="H14" s="13" t="s">
        <v>8</v>
      </c>
    </row>
    <row r="15" spans="1:8" ht="42">
      <c r="A15" s="64"/>
      <c r="B15" s="34" t="s">
        <v>77</v>
      </c>
      <c r="C15" s="13" t="s">
        <v>20</v>
      </c>
      <c r="D15" s="20">
        <v>39896</v>
      </c>
      <c r="E15" s="13"/>
      <c r="F15" s="14">
        <v>0</v>
      </c>
      <c r="G15" s="13" t="s">
        <v>72</v>
      </c>
      <c r="H15" s="13" t="s">
        <v>6</v>
      </c>
    </row>
    <row r="16" spans="1:8" ht="12.75">
      <c r="A16" s="113"/>
      <c r="B16" s="5"/>
      <c r="C16" s="1"/>
      <c r="D16" s="5" t="s">
        <v>79</v>
      </c>
      <c r="E16" s="1"/>
      <c r="F16" s="21">
        <f>SUM(F9:F15)</f>
        <v>3010000</v>
      </c>
      <c r="G16" s="120"/>
      <c r="H16" s="121"/>
    </row>
    <row r="17" spans="1:8" ht="12.75" customHeight="1">
      <c r="A17" s="74" t="s">
        <v>97</v>
      </c>
      <c r="B17" s="74" t="s">
        <v>83</v>
      </c>
      <c r="C17" s="10" t="s">
        <v>48</v>
      </c>
      <c r="D17" s="10" t="s">
        <v>99</v>
      </c>
      <c r="E17" s="10"/>
      <c r="F17" s="122">
        <v>900000</v>
      </c>
      <c r="G17" s="10"/>
      <c r="H17" s="77" t="s">
        <v>43</v>
      </c>
    </row>
    <row r="18" spans="1:8" ht="12.75">
      <c r="A18" s="75"/>
      <c r="B18" s="113"/>
      <c r="C18" s="10" t="s">
        <v>98</v>
      </c>
      <c r="D18" s="10" t="s">
        <v>99</v>
      </c>
      <c r="E18" s="10"/>
      <c r="F18" s="123"/>
      <c r="G18" s="10"/>
      <c r="H18" s="99"/>
    </row>
    <row r="19" spans="1:8" ht="12.75">
      <c r="A19" s="113"/>
      <c r="B19" s="1"/>
      <c r="C19" s="1"/>
      <c r="D19" s="5" t="s">
        <v>100</v>
      </c>
      <c r="E19" s="1"/>
      <c r="F19" s="21">
        <v>761729</v>
      </c>
      <c r="G19" s="1"/>
      <c r="H19" s="1"/>
    </row>
    <row r="20" spans="1:8" ht="12.75" customHeight="1">
      <c r="A20" s="63" t="s">
        <v>91</v>
      </c>
      <c r="B20" s="64" t="s">
        <v>80</v>
      </c>
      <c r="C20" s="32" t="s">
        <v>140</v>
      </c>
      <c r="D20" s="32" t="s">
        <v>141</v>
      </c>
      <c r="E20" s="32"/>
      <c r="F20" s="36">
        <v>296000</v>
      </c>
      <c r="G20" s="32"/>
      <c r="H20" s="37" t="s">
        <v>85</v>
      </c>
    </row>
    <row r="21" spans="1:8" ht="21">
      <c r="A21" s="64"/>
      <c r="B21" s="68"/>
      <c r="C21" s="13" t="s">
        <v>95</v>
      </c>
      <c r="D21" s="13" t="s">
        <v>128</v>
      </c>
      <c r="E21" s="13" t="s">
        <v>96</v>
      </c>
      <c r="F21" s="88">
        <v>1500000</v>
      </c>
      <c r="G21" s="67" t="s">
        <v>142</v>
      </c>
      <c r="H21" s="104" t="s">
        <v>85</v>
      </c>
    </row>
    <row r="22" spans="1:8" ht="12.75">
      <c r="A22" s="64"/>
      <c r="B22" s="68"/>
      <c r="C22" s="13" t="s">
        <v>57</v>
      </c>
      <c r="D22" s="13" t="s">
        <v>128</v>
      </c>
      <c r="E22" s="13" t="s">
        <v>122</v>
      </c>
      <c r="F22" s="89"/>
      <c r="G22" s="68"/>
      <c r="H22" s="119"/>
    </row>
    <row r="23" spans="1:8" ht="21">
      <c r="A23" s="64"/>
      <c r="B23" s="68"/>
      <c r="C23" s="13" t="s">
        <v>58</v>
      </c>
      <c r="D23" s="13" t="s">
        <v>128</v>
      </c>
      <c r="E23" s="13" t="s">
        <v>96</v>
      </c>
      <c r="F23" s="89"/>
      <c r="G23" s="68"/>
      <c r="H23" s="119"/>
    </row>
    <row r="24" spans="1:8" ht="12.75">
      <c r="A24" s="64"/>
      <c r="B24" s="68"/>
      <c r="C24" s="13" t="s">
        <v>123</v>
      </c>
      <c r="D24" s="13" t="s">
        <v>128</v>
      </c>
      <c r="E24" s="13" t="s">
        <v>122</v>
      </c>
      <c r="F24" s="89"/>
      <c r="G24" s="68"/>
      <c r="H24" s="119"/>
    </row>
    <row r="25" spans="1:8" ht="21">
      <c r="A25" s="64"/>
      <c r="B25" s="68"/>
      <c r="C25" s="13" t="s">
        <v>59</v>
      </c>
      <c r="D25" s="13" t="s">
        <v>128</v>
      </c>
      <c r="E25" s="13" t="s">
        <v>96</v>
      </c>
      <c r="F25" s="90"/>
      <c r="G25" s="69"/>
      <c r="H25" s="102"/>
    </row>
    <row r="26" spans="1:8" ht="12.75">
      <c r="A26" s="64"/>
      <c r="B26" s="68"/>
      <c r="C26" s="13" t="s">
        <v>54</v>
      </c>
      <c r="D26" s="13" t="s">
        <v>130</v>
      </c>
      <c r="E26" s="13"/>
      <c r="F26" s="14">
        <v>71995</v>
      </c>
      <c r="G26" s="13"/>
      <c r="H26" s="67" t="s">
        <v>55</v>
      </c>
    </row>
    <row r="27" spans="1:8" ht="12.75">
      <c r="A27" s="75"/>
      <c r="B27" s="69"/>
      <c r="C27" s="13" t="s">
        <v>93</v>
      </c>
      <c r="D27" s="13" t="s">
        <v>42</v>
      </c>
      <c r="E27" s="13"/>
      <c r="F27" s="14">
        <v>0</v>
      </c>
      <c r="G27" s="13" t="s">
        <v>71</v>
      </c>
      <c r="H27" s="100"/>
    </row>
    <row r="28" spans="1:8" ht="12.75">
      <c r="A28" s="65"/>
      <c r="B28" s="64" t="s">
        <v>83</v>
      </c>
      <c r="C28" s="13" t="s">
        <v>48</v>
      </c>
      <c r="D28" s="13" t="s">
        <v>63</v>
      </c>
      <c r="E28" s="13" t="s">
        <v>64</v>
      </c>
      <c r="F28" s="14">
        <v>15000000</v>
      </c>
      <c r="G28" s="13"/>
      <c r="H28" s="67" t="s">
        <v>43</v>
      </c>
    </row>
    <row r="29" spans="1:8" ht="12.75">
      <c r="A29" s="65"/>
      <c r="B29" s="64"/>
      <c r="C29" s="13" t="s">
        <v>124</v>
      </c>
      <c r="D29" s="13" t="s">
        <v>63</v>
      </c>
      <c r="E29" s="13" t="s">
        <v>64</v>
      </c>
      <c r="F29" s="14">
        <v>10000000</v>
      </c>
      <c r="G29" s="13"/>
      <c r="H29" s="101"/>
    </row>
    <row r="30" spans="1:8" ht="12.75">
      <c r="A30" s="65"/>
      <c r="B30" s="66"/>
      <c r="C30" s="13" t="s">
        <v>24</v>
      </c>
      <c r="D30" s="13" t="s">
        <v>47</v>
      </c>
      <c r="E30" s="13"/>
      <c r="F30" s="14">
        <v>10000000</v>
      </c>
      <c r="G30" s="13" t="s">
        <v>49</v>
      </c>
      <c r="H30" s="100"/>
    </row>
    <row r="31" spans="1:8" ht="12.75">
      <c r="A31" s="65"/>
      <c r="B31" s="63" t="s">
        <v>77</v>
      </c>
      <c r="C31" s="13" t="s">
        <v>5</v>
      </c>
      <c r="D31" s="13" t="s">
        <v>16</v>
      </c>
      <c r="E31" s="13"/>
      <c r="F31" s="14">
        <v>0</v>
      </c>
      <c r="G31" s="13"/>
      <c r="H31" s="67" t="s">
        <v>6</v>
      </c>
    </row>
    <row r="32" spans="1:8" ht="12.75">
      <c r="A32" s="65"/>
      <c r="B32" s="68"/>
      <c r="C32" s="13" t="s">
        <v>94</v>
      </c>
      <c r="D32" s="13" t="s">
        <v>16</v>
      </c>
      <c r="E32" s="13"/>
      <c r="F32" s="14">
        <v>200000</v>
      </c>
      <c r="G32" s="19" t="s">
        <v>53</v>
      </c>
      <c r="H32" s="102"/>
    </row>
    <row r="33" spans="1:8" ht="12.75">
      <c r="A33" s="65"/>
      <c r="B33" s="69"/>
      <c r="C33" s="13" t="s">
        <v>41</v>
      </c>
      <c r="D33" s="22" t="s">
        <v>16</v>
      </c>
      <c r="E33" s="13"/>
      <c r="F33" s="14">
        <v>0</v>
      </c>
      <c r="G33" s="19" t="s">
        <v>71</v>
      </c>
      <c r="H33" s="13" t="s">
        <v>55</v>
      </c>
    </row>
    <row r="34" spans="1:8" ht="24" customHeight="1">
      <c r="A34" s="65"/>
      <c r="B34" s="18" t="s">
        <v>60</v>
      </c>
      <c r="C34" s="13" t="s">
        <v>62</v>
      </c>
      <c r="D34" s="13" t="s">
        <v>16</v>
      </c>
      <c r="E34" s="13"/>
      <c r="F34" s="38">
        <v>3700000</v>
      </c>
      <c r="G34" s="13" t="s">
        <v>116</v>
      </c>
      <c r="H34" s="33" t="s">
        <v>8</v>
      </c>
    </row>
    <row r="35" spans="1:8" ht="21">
      <c r="A35" s="65"/>
      <c r="B35" s="12" t="s">
        <v>25</v>
      </c>
      <c r="C35" s="13" t="s">
        <v>61</v>
      </c>
      <c r="D35" s="13" t="s">
        <v>16</v>
      </c>
      <c r="E35" s="13" t="s">
        <v>15</v>
      </c>
      <c r="F35" s="14">
        <v>2000000</v>
      </c>
      <c r="G35" s="19"/>
      <c r="H35" s="19" t="s">
        <v>9</v>
      </c>
    </row>
    <row r="36" spans="1:8" ht="12.75">
      <c r="A36" s="65"/>
      <c r="B36" s="63" t="s">
        <v>66</v>
      </c>
      <c r="C36" s="19" t="s">
        <v>36</v>
      </c>
      <c r="D36" s="19" t="s">
        <v>35</v>
      </c>
      <c r="E36" s="32"/>
      <c r="F36" s="14">
        <v>300000</v>
      </c>
      <c r="G36" s="91" t="s">
        <v>14</v>
      </c>
      <c r="H36" s="91" t="s">
        <v>8</v>
      </c>
    </row>
    <row r="37" spans="1:8" ht="12.75">
      <c r="A37" s="65"/>
      <c r="B37" s="68"/>
      <c r="C37" s="19" t="s">
        <v>39</v>
      </c>
      <c r="D37" s="19" t="s">
        <v>107</v>
      </c>
      <c r="E37" s="32"/>
      <c r="F37" s="14">
        <v>400000</v>
      </c>
      <c r="G37" s="91"/>
      <c r="H37" s="91"/>
    </row>
    <row r="38" spans="1:8" ht="12.75">
      <c r="A38" s="65"/>
      <c r="B38" s="64"/>
      <c r="C38" s="19" t="s">
        <v>108</v>
      </c>
      <c r="D38" s="19" t="s">
        <v>109</v>
      </c>
      <c r="E38" s="32"/>
      <c r="F38" s="14">
        <v>1000000</v>
      </c>
      <c r="G38" s="91"/>
      <c r="H38" s="91"/>
    </row>
    <row r="39" spans="1:8" ht="27.75" customHeight="1">
      <c r="A39" s="65"/>
      <c r="B39" s="64"/>
      <c r="C39" s="13" t="s">
        <v>40</v>
      </c>
      <c r="D39" s="19" t="s">
        <v>110</v>
      </c>
      <c r="E39" s="32"/>
      <c r="F39" s="14">
        <v>400000</v>
      </c>
      <c r="G39" s="91"/>
      <c r="H39" s="91"/>
    </row>
    <row r="40" spans="1:8" ht="27.75" customHeight="1">
      <c r="A40" s="65"/>
      <c r="B40" s="12" t="s">
        <v>159</v>
      </c>
      <c r="C40" s="32"/>
      <c r="D40" s="37">
        <v>2009</v>
      </c>
      <c r="E40" s="32"/>
      <c r="F40" s="14">
        <v>10000000</v>
      </c>
      <c r="G40" s="13" t="s">
        <v>144</v>
      </c>
      <c r="H40" s="13" t="s">
        <v>118</v>
      </c>
    </row>
    <row r="41" spans="1:8" ht="21">
      <c r="A41" s="78"/>
      <c r="B41" s="5"/>
      <c r="C41" s="23"/>
      <c r="D41" s="9" t="s">
        <v>160</v>
      </c>
      <c r="E41" s="9"/>
      <c r="F41" s="21">
        <f>SUM(F20:F40)</f>
        <v>54867995</v>
      </c>
      <c r="G41" s="1"/>
      <c r="H41" s="1"/>
    </row>
    <row r="42" spans="1:8" ht="40.5" customHeight="1">
      <c r="A42" s="75" t="s">
        <v>132</v>
      </c>
      <c r="B42" s="74" t="s">
        <v>66</v>
      </c>
      <c r="C42" s="15" t="s">
        <v>38</v>
      </c>
      <c r="D42" s="15" t="s">
        <v>37</v>
      </c>
      <c r="E42" s="10"/>
      <c r="F42" s="11">
        <v>1500000</v>
      </c>
      <c r="G42" s="10" t="s">
        <v>117</v>
      </c>
      <c r="H42" s="77" t="s">
        <v>8</v>
      </c>
    </row>
    <row r="43" spans="1:8" ht="21">
      <c r="A43" s="75"/>
      <c r="B43" s="113"/>
      <c r="C43" s="10" t="s">
        <v>4</v>
      </c>
      <c r="D43" s="10" t="s">
        <v>127</v>
      </c>
      <c r="E43" s="10" t="s">
        <v>139</v>
      </c>
      <c r="F43" s="11">
        <v>1000000</v>
      </c>
      <c r="G43" s="10" t="s">
        <v>17</v>
      </c>
      <c r="H43" s="103"/>
    </row>
    <row r="44" spans="1:8" ht="12.75">
      <c r="A44" s="75"/>
      <c r="B44" s="17" t="s">
        <v>136</v>
      </c>
      <c r="C44" s="10" t="s">
        <v>137</v>
      </c>
      <c r="D44" s="10" t="s">
        <v>138</v>
      </c>
      <c r="E44" s="10"/>
      <c r="F44" s="11">
        <v>10000000</v>
      </c>
      <c r="G44" s="10"/>
      <c r="H44" s="10" t="s">
        <v>149</v>
      </c>
    </row>
    <row r="45" spans="1:8" ht="12.75">
      <c r="A45" s="75"/>
      <c r="B45" s="17" t="s">
        <v>133</v>
      </c>
      <c r="C45" s="10" t="s">
        <v>134</v>
      </c>
      <c r="D45" s="10" t="s">
        <v>135</v>
      </c>
      <c r="E45" s="10"/>
      <c r="F45" s="11">
        <v>400000</v>
      </c>
      <c r="G45" s="10"/>
      <c r="H45" s="10" t="s">
        <v>149</v>
      </c>
    </row>
    <row r="46" spans="1:8" ht="12.75">
      <c r="A46" s="75"/>
      <c r="B46" s="17" t="s">
        <v>77</v>
      </c>
      <c r="C46" s="10" t="s">
        <v>5</v>
      </c>
      <c r="D46" s="10" t="s">
        <v>16</v>
      </c>
      <c r="E46" s="10"/>
      <c r="F46" s="11">
        <v>0</v>
      </c>
      <c r="G46" s="10"/>
      <c r="H46" s="10" t="s">
        <v>6</v>
      </c>
    </row>
    <row r="47" spans="1:8" ht="21">
      <c r="A47" s="113"/>
      <c r="B47" s="8"/>
      <c r="C47" s="1"/>
      <c r="D47" s="5" t="s">
        <v>161</v>
      </c>
      <c r="E47" s="1"/>
      <c r="F47" s="21">
        <f>SUM(F42:F46)</f>
        <v>12900000</v>
      </c>
      <c r="G47" s="1"/>
      <c r="H47" s="1"/>
    </row>
    <row r="48" spans="1:8" ht="12.75">
      <c r="A48" s="94" t="s">
        <v>81</v>
      </c>
      <c r="B48" s="63" t="s">
        <v>26</v>
      </c>
      <c r="C48" s="13" t="s">
        <v>11</v>
      </c>
      <c r="D48" s="13" t="s">
        <v>29</v>
      </c>
      <c r="E48" s="13" t="s">
        <v>12</v>
      </c>
      <c r="F48" s="14">
        <v>2000000</v>
      </c>
      <c r="G48" s="13"/>
      <c r="H48" s="13" t="s">
        <v>6</v>
      </c>
    </row>
    <row r="49" spans="1:8" ht="12.75">
      <c r="A49" s="95"/>
      <c r="B49" s="66"/>
      <c r="C49" s="13" t="s">
        <v>3</v>
      </c>
      <c r="D49" s="13" t="s">
        <v>29</v>
      </c>
      <c r="E49" s="13" t="s">
        <v>12</v>
      </c>
      <c r="F49" s="14">
        <v>2000000</v>
      </c>
      <c r="G49" s="13"/>
      <c r="H49" s="13" t="s">
        <v>7</v>
      </c>
    </row>
    <row r="50" spans="1:8" ht="21">
      <c r="A50" s="95"/>
      <c r="B50" s="63" t="s">
        <v>89</v>
      </c>
      <c r="C50" s="13" t="s">
        <v>86</v>
      </c>
      <c r="D50" s="13" t="s">
        <v>88</v>
      </c>
      <c r="E50" s="13" t="s">
        <v>87</v>
      </c>
      <c r="F50" s="14">
        <v>200000</v>
      </c>
      <c r="G50" s="13"/>
      <c r="H50" s="67" t="s">
        <v>82</v>
      </c>
    </row>
    <row r="51" spans="1:8" ht="12.75">
      <c r="A51" s="95"/>
      <c r="B51" s="69"/>
      <c r="C51" s="13" t="s">
        <v>13</v>
      </c>
      <c r="D51" s="22" t="s">
        <v>16</v>
      </c>
      <c r="E51" s="13"/>
      <c r="F51" s="14">
        <v>1000000</v>
      </c>
      <c r="G51" s="13" t="s">
        <v>92</v>
      </c>
      <c r="H51" s="78"/>
    </row>
    <row r="52" spans="1:8" ht="21">
      <c r="A52" s="95"/>
      <c r="B52" s="12" t="s">
        <v>80</v>
      </c>
      <c r="C52" s="13" t="s">
        <v>56</v>
      </c>
      <c r="D52" s="13" t="s">
        <v>90</v>
      </c>
      <c r="E52" s="13"/>
      <c r="F52" s="14">
        <v>400000</v>
      </c>
      <c r="G52" s="13" t="s">
        <v>18</v>
      </c>
      <c r="H52" s="104" t="s">
        <v>6</v>
      </c>
    </row>
    <row r="53" spans="1:8" ht="12.75">
      <c r="A53" s="95"/>
      <c r="B53" s="18" t="s">
        <v>77</v>
      </c>
      <c r="C53" s="13" t="s">
        <v>5</v>
      </c>
      <c r="D53" s="13" t="s">
        <v>16</v>
      </c>
      <c r="E53" s="13"/>
      <c r="F53" s="14">
        <v>300000</v>
      </c>
      <c r="G53" s="13"/>
      <c r="H53" s="105"/>
    </row>
    <row r="54" spans="1:10" ht="12.75">
      <c r="A54" s="96"/>
      <c r="B54" s="5"/>
      <c r="C54" s="1"/>
      <c r="D54" s="24" t="s">
        <v>79</v>
      </c>
      <c r="E54" s="5"/>
      <c r="F54" s="21">
        <f>SUM(F48:F53)</f>
        <v>5900000</v>
      </c>
      <c r="G54" s="1"/>
      <c r="H54" s="1"/>
      <c r="J54" s="57"/>
    </row>
    <row r="55" spans="1:8" s="3" customFormat="1" ht="21">
      <c r="A55" s="46" t="s">
        <v>145</v>
      </c>
      <c r="B55" s="12"/>
      <c r="C55" s="13"/>
      <c r="D55" s="13" t="s">
        <v>152</v>
      </c>
      <c r="E55" s="12"/>
      <c r="F55" s="47">
        <v>3782000</v>
      </c>
      <c r="G55" s="13" t="s">
        <v>154</v>
      </c>
      <c r="H55" s="13" t="s">
        <v>118</v>
      </c>
    </row>
    <row r="56" spans="1:8" s="3" customFormat="1" ht="12.75">
      <c r="A56" s="18" t="s">
        <v>60</v>
      </c>
      <c r="B56" s="12"/>
      <c r="C56" s="13"/>
      <c r="D56" s="13" t="s">
        <v>152</v>
      </c>
      <c r="E56" s="12"/>
      <c r="F56" s="14">
        <v>20000000</v>
      </c>
      <c r="G56" s="13" t="s">
        <v>153</v>
      </c>
      <c r="H56" s="13" t="s">
        <v>8</v>
      </c>
    </row>
    <row r="57" spans="1:9" s="3" customFormat="1" ht="21">
      <c r="A57" s="46" t="s">
        <v>147</v>
      </c>
      <c r="B57" s="12"/>
      <c r="C57" s="13"/>
      <c r="D57" s="13" t="s">
        <v>155</v>
      </c>
      <c r="E57" s="12"/>
      <c r="F57" s="14"/>
      <c r="G57" s="45" t="s">
        <v>148</v>
      </c>
      <c r="H57" s="13" t="s">
        <v>118</v>
      </c>
      <c r="I57" s="62"/>
    </row>
    <row r="58" spans="1:9" s="3" customFormat="1" ht="21">
      <c r="A58" s="48" t="s">
        <v>156</v>
      </c>
      <c r="B58" s="12"/>
      <c r="C58" s="13"/>
      <c r="D58" s="13" t="s">
        <v>157</v>
      </c>
      <c r="E58" s="12"/>
      <c r="F58" s="14"/>
      <c r="G58" s="45" t="s">
        <v>158</v>
      </c>
      <c r="H58" s="13" t="s">
        <v>118</v>
      </c>
      <c r="I58" s="62"/>
    </row>
    <row r="59" spans="1:8" s="3" customFormat="1" ht="12.75">
      <c r="A59" s="48"/>
      <c r="B59" s="5"/>
      <c r="C59" s="1"/>
      <c r="D59" s="24"/>
      <c r="E59" s="5"/>
      <c r="F59" s="21">
        <f>SUM(F55:F57)</f>
        <v>23782000</v>
      </c>
      <c r="G59" s="1"/>
      <c r="H59" s="1"/>
    </row>
    <row r="60" spans="1:8" s="55" customFormat="1" ht="12.75">
      <c r="A60" s="49"/>
      <c r="B60" s="50"/>
      <c r="C60" s="51"/>
      <c r="D60" s="52"/>
      <c r="E60" s="50"/>
      <c r="F60" s="53"/>
      <c r="G60" s="51"/>
      <c r="H60" s="54"/>
    </row>
    <row r="61" spans="1:8" s="28" customFormat="1" ht="15" customHeight="1">
      <c r="A61" s="40" t="s">
        <v>84</v>
      </c>
      <c r="B61" s="41"/>
      <c r="C61" s="41"/>
      <c r="D61" s="41"/>
      <c r="E61" s="42"/>
      <c r="F61" s="31">
        <f>F8+F16+F19+F41+F47+F54+F59</f>
        <v>102121724</v>
      </c>
      <c r="G61" s="97"/>
      <c r="H61" s="98"/>
    </row>
    <row r="62" spans="1:8" s="55" customFormat="1" ht="12.75">
      <c r="A62" s="49"/>
      <c r="B62" s="50"/>
      <c r="C62" s="51"/>
      <c r="D62" s="52"/>
      <c r="E62" s="50"/>
      <c r="F62" s="53"/>
      <c r="G62" s="61"/>
      <c r="H62" s="54"/>
    </row>
    <row r="63" spans="1:8" ht="12.75" customHeight="1">
      <c r="A63" s="79" t="s">
        <v>151</v>
      </c>
      <c r="B63" s="106"/>
      <c r="C63" s="106"/>
      <c r="D63" s="106"/>
      <c r="E63" s="106"/>
      <c r="F63" s="106"/>
      <c r="G63" s="106"/>
      <c r="H63" s="107"/>
    </row>
    <row r="64" spans="1:8" ht="12.75">
      <c r="A64" s="108"/>
      <c r="B64" s="109"/>
      <c r="C64" s="109"/>
      <c r="D64" s="109"/>
      <c r="E64" s="109"/>
      <c r="F64" s="109"/>
      <c r="G64" s="109"/>
      <c r="H64" s="110"/>
    </row>
    <row r="65" spans="1:10" ht="12.75" customHeight="1">
      <c r="A65" s="74" t="s">
        <v>81</v>
      </c>
      <c r="B65" s="114" t="s">
        <v>126</v>
      </c>
      <c r="C65" s="10" t="s">
        <v>33</v>
      </c>
      <c r="D65" s="25" t="s">
        <v>69</v>
      </c>
      <c r="E65" s="10"/>
      <c r="F65" s="11">
        <v>4018895</v>
      </c>
      <c r="G65" s="10" t="s">
        <v>119</v>
      </c>
      <c r="H65" s="111" t="s">
        <v>78</v>
      </c>
      <c r="J65" s="57"/>
    </row>
    <row r="66" spans="1:8" ht="12.75" customHeight="1">
      <c r="A66" s="92"/>
      <c r="B66" s="115"/>
      <c r="C66" s="10" t="s">
        <v>30</v>
      </c>
      <c r="D66" s="10" t="s">
        <v>28</v>
      </c>
      <c r="E66" s="10"/>
      <c r="F66" s="11">
        <v>128758</v>
      </c>
      <c r="G66" s="10"/>
      <c r="H66" s="112"/>
    </row>
    <row r="67" spans="1:10" ht="12.75" customHeight="1">
      <c r="A67" s="92"/>
      <c r="B67" s="115"/>
      <c r="C67" s="10" t="s">
        <v>65</v>
      </c>
      <c r="D67" s="10" t="s">
        <v>28</v>
      </c>
      <c r="E67" s="10"/>
      <c r="F67" s="11">
        <v>1603525</v>
      </c>
      <c r="G67" s="10"/>
      <c r="H67" s="112"/>
      <c r="J67" s="57"/>
    </row>
    <row r="68" spans="1:8" ht="12.75" customHeight="1">
      <c r="A68" s="92"/>
      <c r="B68" s="115"/>
      <c r="C68" s="10" t="s">
        <v>32</v>
      </c>
      <c r="D68" s="26" t="s">
        <v>16</v>
      </c>
      <c r="E68" s="10"/>
      <c r="F68" s="11">
        <v>489571</v>
      </c>
      <c r="G68" s="58"/>
      <c r="H68" s="112"/>
    </row>
    <row r="69" spans="1:8" ht="12.75" customHeight="1">
      <c r="A69" s="92"/>
      <c r="B69" s="115"/>
      <c r="C69" s="10" t="s">
        <v>31</v>
      </c>
      <c r="D69" s="10" t="s">
        <v>70</v>
      </c>
      <c r="E69" s="10"/>
      <c r="F69" s="11">
        <v>1836000</v>
      </c>
      <c r="G69" s="59"/>
      <c r="H69" s="112"/>
    </row>
    <row r="70" spans="1:8" ht="12.75" customHeight="1">
      <c r="A70" s="92"/>
      <c r="B70" s="115"/>
      <c r="C70" s="10" t="s">
        <v>67</v>
      </c>
      <c r="D70" s="10" t="s">
        <v>28</v>
      </c>
      <c r="E70" s="10"/>
      <c r="F70" s="11">
        <v>40000000</v>
      </c>
      <c r="G70" s="10"/>
      <c r="H70" s="112"/>
    </row>
    <row r="71" spans="1:8" ht="12.75" customHeight="1">
      <c r="A71" s="92"/>
      <c r="B71" s="115"/>
      <c r="C71" s="10" t="s">
        <v>68</v>
      </c>
      <c r="D71" s="10" t="s">
        <v>28</v>
      </c>
      <c r="E71" s="10"/>
      <c r="F71" s="11">
        <v>2000000</v>
      </c>
      <c r="G71" s="10"/>
      <c r="H71" s="112"/>
    </row>
    <row r="72" spans="1:8" ht="12.75" customHeight="1">
      <c r="A72" s="92"/>
      <c r="B72" s="116"/>
      <c r="C72" s="10" t="s">
        <v>146</v>
      </c>
      <c r="D72" s="10" t="s">
        <v>157</v>
      </c>
      <c r="E72" s="10"/>
      <c r="F72" s="11">
        <v>5000000</v>
      </c>
      <c r="G72" s="10"/>
      <c r="H72" s="10" t="s">
        <v>149</v>
      </c>
    </row>
    <row r="73" spans="1:8" ht="12.75" customHeight="1">
      <c r="A73" s="92"/>
      <c r="B73" s="56" t="s">
        <v>144</v>
      </c>
      <c r="C73" s="10"/>
      <c r="D73" s="10">
        <v>2010</v>
      </c>
      <c r="E73" s="10"/>
      <c r="F73" s="11">
        <v>30245208</v>
      </c>
      <c r="G73" s="10"/>
      <c r="H73" s="10" t="s">
        <v>149</v>
      </c>
    </row>
    <row r="74" spans="1:8" ht="12.75" customHeight="1">
      <c r="A74" s="93"/>
      <c r="B74" s="39"/>
      <c r="C74" s="1"/>
      <c r="D74" s="5" t="s">
        <v>79</v>
      </c>
      <c r="E74" s="1"/>
      <c r="F74" s="21">
        <f>SUM(F65:F73)</f>
        <v>85321957</v>
      </c>
      <c r="G74" s="1"/>
      <c r="H74" s="60"/>
    </row>
    <row r="75" spans="1:8" s="3" customFormat="1" ht="12.75">
      <c r="A75" s="85"/>
      <c r="B75" s="86"/>
      <c r="C75" s="86"/>
      <c r="D75" s="86"/>
      <c r="E75" s="86"/>
      <c r="F75" s="86"/>
      <c r="G75" s="86"/>
      <c r="H75" s="87"/>
    </row>
    <row r="76" spans="1:8" s="28" customFormat="1" ht="15" customHeight="1">
      <c r="A76" s="40" t="s">
        <v>84</v>
      </c>
      <c r="B76" s="41"/>
      <c r="C76" s="41"/>
      <c r="D76" s="41"/>
      <c r="E76" s="42"/>
      <c r="F76" s="31">
        <f>F74</f>
        <v>85321957</v>
      </c>
      <c r="G76" s="97"/>
      <c r="H76" s="98"/>
    </row>
    <row r="78" ht="12.75">
      <c r="F78" s="2"/>
    </row>
    <row r="79" spans="1:6" ht="24.75" customHeight="1">
      <c r="A79" s="43"/>
      <c r="B79" s="44"/>
      <c r="F79" s="2"/>
    </row>
    <row r="80" ht="12.75" customHeight="1">
      <c r="F80" s="2"/>
    </row>
    <row r="81" ht="24.75" customHeight="1">
      <c r="F81" s="2"/>
    </row>
    <row r="82" ht="26.25" customHeight="1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26.25" customHeight="1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22.5" customHeight="1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</sheetData>
  <mergeCells count="41">
    <mergeCell ref="B65:B72"/>
    <mergeCell ref="G61:H61"/>
    <mergeCell ref="B9:B13"/>
    <mergeCell ref="H10:H13"/>
    <mergeCell ref="H21:H25"/>
    <mergeCell ref="G16:H16"/>
    <mergeCell ref="H50:H51"/>
    <mergeCell ref="F17:F18"/>
    <mergeCell ref="B48:B49"/>
    <mergeCell ref="B50:B51"/>
    <mergeCell ref="A9:A16"/>
    <mergeCell ref="A42:A47"/>
    <mergeCell ref="B42:B43"/>
    <mergeCell ref="B17:B18"/>
    <mergeCell ref="A17:A19"/>
    <mergeCell ref="B36:B39"/>
    <mergeCell ref="G76:H76"/>
    <mergeCell ref="H17:H18"/>
    <mergeCell ref="H26:H27"/>
    <mergeCell ref="H28:H30"/>
    <mergeCell ref="H31:H32"/>
    <mergeCell ref="H42:H43"/>
    <mergeCell ref="H52:H53"/>
    <mergeCell ref="A63:H64"/>
    <mergeCell ref="H65:H71"/>
    <mergeCell ref="B20:B27"/>
    <mergeCell ref="A75:H75"/>
    <mergeCell ref="G21:G25"/>
    <mergeCell ref="A20:A41"/>
    <mergeCell ref="B28:B30"/>
    <mergeCell ref="B31:B33"/>
    <mergeCell ref="F21:F25"/>
    <mergeCell ref="G36:G39"/>
    <mergeCell ref="H36:H39"/>
    <mergeCell ref="A65:A74"/>
    <mergeCell ref="A48:A54"/>
    <mergeCell ref="A2:H2"/>
    <mergeCell ref="A1:C1"/>
    <mergeCell ref="A6:A8"/>
    <mergeCell ref="H6:H7"/>
    <mergeCell ref="A4:H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geOrder="overThenDown" paperSize="8" scale="75" r:id="rId1"/>
  <ignoredErrors>
    <ignoredError sqref="F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Břinčil</dc:creator>
  <cp:keywords/>
  <dc:description/>
  <cp:lastModifiedBy>Mikuláš Ostatnický</cp:lastModifiedBy>
  <cp:lastPrinted>2009-05-29T14:27:01Z</cp:lastPrinted>
  <dcterms:created xsi:type="dcterms:W3CDTF">2008-10-09T11:37:27Z</dcterms:created>
  <dcterms:modified xsi:type="dcterms:W3CDTF">2009-06-01T13:21:53Z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416890801</vt:i4>
  </property>
  <property fmtid="{D5CDD505-2E9C-101B-9397-08002B2CF9AE}" pid="3" name="_EmailSubject">
    <vt:lpwstr>RKoP OPTP 2009 - Harmonogram aktivit - hoří</vt:lpwstr>
  </property>
  <property fmtid="{D5CDD505-2E9C-101B-9397-08002B2CF9AE}" pid="4" name="_AuthorEmail">
    <vt:lpwstr>Klara.Vankova@mmr.cz</vt:lpwstr>
  </property>
  <property fmtid="{D5CDD505-2E9C-101B-9397-08002B2CF9AE}" pid="5" name="_AuthorEmailDisplayName">
    <vt:lpwstr>Vaňková Klára</vt:lpwstr>
  </property>
  <property fmtid="{D5CDD505-2E9C-101B-9397-08002B2CF9AE}" pid="6" name="_PreviousAdHocReviewCycleID">
    <vt:i4>-1877549771</vt:i4>
  </property>
  <property fmtid="{D5CDD505-2E9C-101B-9397-08002B2CF9AE}" pid="7" name="_ReviewingToolsShownOnce">
    <vt:lpwstr/>
  </property>
</Properties>
</file>