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00" windowHeight="7755" firstSheet="1" activeTab="1"/>
  </bookViews>
  <sheets>
    <sheet name="Read me!" sheetId="5" r:id="rId1"/>
    <sheet name="List of contracts" sheetId="4" r:id="rId2"/>
    <sheet name="List of expenditure" sheetId="1" r:id="rId3"/>
    <sheet name="Lists" sheetId="6" state="hidden" r:id="rId4"/>
    <sheet name="sledování rozpočtu" sheetId="7" r:id="rId5"/>
  </sheets>
  <definedNames>
    <definedName name="_xlnm.Print_Titles" localSheetId="2">'List of expenditure'!$A:$A,'List of expenditure'!$9:$9</definedName>
  </definedNames>
  <calcPr calcId="145621"/>
</workbook>
</file>

<file path=xl/calcChain.xml><?xml version="1.0" encoding="utf-8"?>
<calcChain xmlns="http://schemas.openxmlformats.org/spreadsheetml/2006/main">
  <c r="D53" i="7" l="1"/>
  <c r="D52" i="7"/>
  <c r="D51" i="7"/>
  <c r="D50" i="7"/>
  <c r="D49" i="7"/>
  <c r="D48" i="7"/>
  <c r="J53" i="7"/>
  <c r="I53" i="7"/>
  <c r="H53" i="7"/>
  <c r="G53" i="7"/>
  <c r="F53" i="7"/>
  <c r="E53" i="7"/>
  <c r="J52" i="7"/>
  <c r="I52" i="7"/>
  <c r="H52" i="7"/>
  <c r="G52" i="7"/>
  <c r="F52" i="7"/>
  <c r="E52" i="7"/>
  <c r="J51" i="7"/>
  <c r="I51" i="7"/>
  <c r="H51" i="7"/>
  <c r="G51" i="7"/>
  <c r="F51" i="7"/>
  <c r="E51" i="7"/>
  <c r="J50" i="7"/>
  <c r="I50" i="7"/>
  <c r="H50" i="7"/>
  <c r="G50" i="7"/>
  <c r="F50" i="7"/>
  <c r="E50" i="7"/>
  <c r="J49" i="7"/>
  <c r="I49" i="7"/>
  <c r="H49" i="7"/>
  <c r="G49" i="7"/>
  <c r="F49" i="7"/>
  <c r="E49" i="7"/>
  <c r="J48" i="7"/>
  <c r="I48" i="7"/>
  <c r="H48" i="7"/>
  <c r="G48" i="7"/>
  <c r="F48" i="7"/>
  <c r="E48" i="7"/>
  <c r="J47" i="7"/>
  <c r="I47" i="7"/>
  <c r="I54" i="7"/>
  <c r="H47" i="7"/>
  <c r="G47" i="7"/>
  <c r="F47" i="7"/>
  <c r="E47" i="7"/>
  <c r="J54" i="7"/>
  <c r="D47" i="7"/>
  <c r="T53" i="7"/>
  <c r="S53" i="7"/>
  <c r="R53" i="7"/>
  <c r="Q53" i="7"/>
  <c r="P53" i="7"/>
  <c r="O53" i="7"/>
  <c r="T52" i="7"/>
  <c r="S52" i="7"/>
  <c r="R52" i="7"/>
  <c r="Q52" i="7"/>
  <c r="P52" i="7"/>
  <c r="O52" i="7"/>
  <c r="T51" i="7"/>
  <c r="S51" i="7"/>
  <c r="R51" i="7"/>
  <c r="Q51" i="7"/>
  <c r="P51" i="7"/>
  <c r="O51" i="7"/>
  <c r="T50" i="7"/>
  <c r="S50" i="7"/>
  <c r="R50" i="7"/>
  <c r="Q50" i="7"/>
  <c r="P50" i="7"/>
  <c r="O50" i="7"/>
  <c r="T49" i="7"/>
  <c r="S49" i="7"/>
  <c r="R49" i="7"/>
  <c r="Q49" i="7"/>
  <c r="P49" i="7"/>
  <c r="O49" i="7"/>
  <c r="T48" i="7"/>
  <c r="T47" i="7"/>
  <c r="T54" i="7"/>
  <c r="S48" i="7"/>
  <c r="R48" i="7"/>
  <c r="Q48" i="7"/>
  <c r="Q47" i="7"/>
  <c r="Q54" i="7"/>
  <c r="P48" i="7"/>
  <c r="P47" i="7"/>
  <c r="P54" i="7"/>
  <c r="O48" i="7"/>
  <c r="S47" i="7"/>
  <c r="S54" i="7"/>
  <c r="R47" i="7"/>
  <c r="O47" i="7"/>
  <c r="N53" i="7"/>
  <c r="N52" i="7"/>
  <c r="N51" i="7"/>
  <c r="N50" i="7"/>
  <c r="N49" i="7"/>
  <c r="N48" i="7"/>
  <c r="N47" i="7"/>
  <c r="K53" i="7"/>
  <c r="K51" i="7"/>
  <c r="K49" i="7"/>
  <c r="T46" i="7"/>
  <c r="S46" i="7"/>
  <c r="R46" i="7"/>
  <c r="Q46" i="7"/>
  <c r="P46" i="7"/>
  <c r="O46" i="7"/>
  <c r="N46" i="7"/>
  <c r="J46" i="7"/>
  <c r="I46" i="7"/>
  <c r="H46" i="7"/>
  <c r="G46" i="7"/>
  <c r="F46" i="7"/>
  <c r="E46" i="7"/>
  <c r="D46" i="7"/>
  <c r="K45" i="7"/>
  <c r="C45" i="7"/>
  <c r="K44" i="7"/>
  <c r="C44" i="7"/>
  <c r="L44" i="7"/>
  <c r="C43" i="7"/>
  <c r="M43" i="7"/>
  <c r="K43" i="7"/>
  <c r="K42" i="7"/>
  <c r="C42" i="7"/>
  <c r="M42" i="7"/>
  <c r="K41" i="7"/>
  <c r="C41" i="7"/>
  <c r="K40" i="7"/>
  <c r="C40" i="7"/>
  <c r="K39" i="7"/>
  <c r="C39" i="7"/>
  <c r="M39" i="7"/>
  <c r="T38" i="7"/>
  <c r="S38" i="7"/>
  <c r="R38" i="7"/>
  <c r="Q38" i="7"/>
  <c r="P38" i="7"/>
  <c r="N38" i="7"/>
  <c r="J38" i="7"/>
  <c r="I38" i="7"/>
  <c r="H38" i="7"/>
  <c r="G38" i="7"/>
  <c r="F38" i="7"/>
  <c r="D38" i="7"/>
  <c r="K37" i="7"/>
  <c r="C37" i="7"/>
  <c r="M37" i="7"/>
  <c r="K36" i="7"/>
  <c r="C36" i="7"/>
  <c r="K35" i="7"/>
  <c r="C35" i="7"/>
  <c r="K34" i="7"/>
  <c r="C34" i="7"/>
  <c r="M34" i="7"/>
  <c r="C33" i="7"/>
  <c r="K33" i="7"/>
  <c r="O38" i="7"/>
  <c r="E38" i="7"/>
  <c r="K31" i="7"/>
  <c r="C31" i="7"/>
  <c r="M31" i="7"/>
  <c r="T30" i="7"/>
  <c r="S30" i="7"/>
  <c r="R30" i="7"/>
  <c r="Q30" i="7"/>
  <c r="P30" i="7"/>
  <c r="N30" i="7"/>
  <c r="J30" i="7"/>
  <c r="I30" i="7"/>
  <c r="H30" i="7"/>
  <c r="G30" i="7"/>
  <c r="F30" i="7"/>
  <c r="E30" i="7"/>
  <c r="D30" i="7"/>
  <c r="K29" i="7"/>
  <c r="C29" i="7"/>
  <c r="M29" i="7"/>
  <c r="O30" i="7"/>
  <c r="K28" i="7"/>
  <c r="C28" i="7"/>
  <c r="K27" i="7"/>
  <c r="C27" i="7"/>
  <c r="K26" i="7"/>
  <c r="C26" i="7"/>
  <c r="K25" i="7"/>
  <c r="C25" i="7"/>
  <c r="M25" i="7"/>
  <c r="K24" i="7"/>
  <c r="C24" i="7"/>
  <c r="M24" i="7"/>
  <c r="K23" i="7"/>
  <c r="C23" i="7"/>
  <c r="M23" i="7"/>
  <c r="T22" i="7"/>
  <c r="S22" i="7"/>
  <c r="R22" i="7"/>
  <c r="Q22" i="7"/>
  <c r="P22" i="7"/>
  <c r="O22" i="7"/>
  <c r="N22" i="7"/>
  <c r="J22" i="7"/>
  <c r="I22" i="7"/>
  <c r="H22" i="7"/>
  <c r="G22" i="7"/>
  <c r="F22" i="7"/>
  <c r="E22" i="7"/>
  <c r="D22" i="7"/>
  <c r="K21" i="7"/>
  <c r="C21" i="7"/>
  <c r="M21" i="7"/>
  <c r="K20" i="7"/>
  <c r="C20" i="7"/>
  <c r="K19" i="7"/>
  <c r="C19" i="7"/>
  <c r="K18" i="7"/>
  <c r="C18" i="7"/>
  <c r="L18" i="7"/>
  <c r="K17" i="7"/>
  <c r="C17" i="7"/>
  <c r="M17" i="7"/>
  <c r="K16" i="7"/>
  <c r="C16" i="7"/>
  <c r="K15" i="7"/>
  <c r="C15" i="7"/>
  <c r="M15" i="7"/>
  <c r="T14" i="7"/>
  <c r="S14" i="7"/>
  <c r="R14" i="7"/>
  <c r="Q14" i="7"/>
  <c r="P14" i="7"/>
  <c r="N14" i="7"/>
  <c r="J14" i="7"/>
  <c r="I14" i="7"/>
  <c r="H14" i="7"/>
  <c r="G14" i="7"/>
  <c r="F14" i="7"/>
  <c r="E14" i="7"/>
  <c r="D14" i="7"/>
  <c r="K13" i="7"/>
  <c r="C13" i="7"/>
  <c r="M13" i="7"/>
  <c r="K12" i="7"/>
  <c r="K11" i="7"/>
  <c r="K10" i="7"/>
  <c r="C49" i="7"/>
  <c r="K9" i="7"/>
  <c r="K8" i="7"/>
  <c r="K7" i="7"/>
  <c r="C7" i="7"/>
  <c r="M7" i="7"/>
  <c r="R54" i="7"/>
  <c r="L28" i="7"/>
  <c r="M18" i="7"/>
  <c r="L19" i="7"/>
  <c r="M44" i="7"/>
  <c r="L45" i="7"/>
  <c r="L31" i="7"/>
  <c r="L24" i="7"/>
  <c r="L20" i="7"/>
  <c r="L23" i="7"/>
  <c r="L41" i="7"/>
  <c r="M40" i="7"/>
  <c r="K14" i="7"/>
  <c r="C22" i="7"/>
  <c r="M35" i="7"/>
  <c r="L13" i="7"/>
  <c r="L17" i="7"/>
  <c r="M19" i="7"/>
  <c r="L21" i="7"/>
  <c r="L25" i="7"/>
  <c r="M41" i="7"/>
  <c r="L43" i="7"/>
  <c r="M45" i="7"/>
  <c r="L29" i="7"/>
  <c r="C46" i="7"/>
  <c r="L42" i="7"/>
  <c r="M20" i="7"/>
  <c r="L37" i="7"/>
  <c r="K46" i="7"/>
  <c r="L40" i="7"/>
  <c r="F54" i="7"/>
  <c r="C53" i="7"/>
  <c r="M53" i="7"/>
  <c r="M36" i="7"/>
  <c r="L34" i="7"/>
  <c r="C50" i="7"/>
  <c r="M26" i="7"/>
  <c r="L27" i="7"/>
  <c r="K30" i="7"/>
  <c r="D54" i="7"/>
  <c r="K22" i="7"/>
  <c r="L16" i="7"/>
  <c r="M16" i="7"/>
  <c r="C51" i="7"/>
  <c r="L51" i="7"/>
  <c r="G54" i="7"/>
  <c r="K50" i="7"/>
  <c r="K52" i="7"/>
  <c r="H54" i="7"/>
  <c r="M49" i="7"/>
  <c r="L49" i="7"/>
  <c r="C48" i="7"/>
  <c r="C52" i="7"/>
  <c r="K38" i="7"/>
  <c r="N54" i="7"/>
  <c r="M33" i="7"/>
  <c r="L33" i="7"/>
  <c r="O54" i="7"/>
  <c r="L7" i="7"/>
  <c r="C9" i="7"/>
  <c r="C11" i="7"/>
  <c r="O14" i="7"/>
  <c r="L15" i="7"/>
  <c r="M27" i="7"/>
  <c r="M28" i="7"/>
  <c r="C32" i="7"/>
  <c r="L39" i="7"/>
  <c r="C47" i="7"/>
  <c r="K47" i="7"/>
  <c r="K48" i="7"/>
  <c r="C8" i="7"/>
  <c r="C10" i="7"/>
  <c r="C12" i="7"/>
  <c r="L26" i="7"/>
  <c r="C30" i="7"/>
  <c r="K32" i="7"/>
  <c r="L35" i="7"/>
  <c r="L36" i="7"/>
  <c r="Z38" i="5"/>
  <c r="Z39" i="5"/>
  <c r="Z44" i="5"/>
  <c r="W46" i="5"/>
  <c r="Y46" i="5"/>
  <c r="Z46" i="5"/>
  <c r="W47" i="5"/>
  <c r="Y47" i="5"/>
  <c r="Z47" i="5"/>
  <c r="W48" i="5"/>
  <c r="Y48" i="5"/>
  <c r="Z48" i="5"/>
  <c r="Z50" i="5"/>
  <c r="W52" i="5"/>
  <c r="Y52" i="5"/>
  <c r="Z52" i="5"/>
  <c r="Z54" i="5"/>
  <c r="Z55" i="5"/>
  <c r="L22" i="7"/>
  <c r="M22" i="7"/>
  <c r="L46" i="7"/>
  <c r="M46" i="7"/>
  <c r="L53" i="7"/>
  <c r="L50" i="7"/>
  <c r="M51" i="7"/>
  <c r="M50" i="7"/>
  <c r="M10" i="7"/>
  <c r="L10" i="7"/>
  <c r="C54" i="7"/>
  <c r="M47" i="7"/>
  <c r="L47" i="7"/>
  <c r="M9" i="7"/>
  <c r="L9" i="7"/>
  <c r="L30" i="7"/>
  <c r="M30" i="7"/>
  <c r="M8" i="7"/>
  <c r="L8" i="7"/>
  <c r="L52" i="7"/>
  <c r="M52" i="7"/>
  <c r="L32" i="7"/>
  <c r="M32" i="7"/>
  <c r="E54" i="7"/>
  <c r="K54" i="7"/>
  <c r="L48" i="7"/>
  <c r="M48" i="7"/>
  <c r="C38" i="7"/>
  <c r="M12" i="7"/>
  <c r="L12" i="7"/>
  <c r="M11" i="7"/>
  <c r="L11" i="7"/>
  <c r="C14" i="7"/>
  <c r="P34" i="1"/>
  <c r="P28" i="1"/>
  <c r="P22" i="1"/>
  <c r="P15" i="1"/>
  <c r="M38" i="7"/>
  <c r="L38" i="7"/>
  <c r="L54" i="7"/>
  <c r="M54" i="7"/>
  <c r="M14" i="7"/>
  <c r="L14" i="7"/>
  <c r="P16" i="1"/>
  <c r="P35" i="1"/>
  <c r="W53" i="5"/>
  <c r="Y53" i="5"/>
  <c r="W51" i="5"/>
  <c r="Y51" i="5"/>
  <c r="W49" i="5"/>
  <c r="Y49" i="5"/>
  <c r="W45" i="5"/>
  <c r="Y45" i="5"/>
  <c r="W43" i="5"/>
  <c r="Y43" i="5"/>
  <c r="W42" i="5"/>
  <c r="Y42" i="5"/>
  <c r="W41" i="5"/>
  <c r="Y41" i="5"/>
  <c r="W40" i="5"/>
  <c r="Y40" i="5"/>
  <c r="W37" i="5"/>
  <c r="Y37" i="5"/>
  <c r="W36" i="5"/>
  <c r="Y36" i="5"/>
  <c r="W35" i="5"/>
  <c r="Y35" i="5"/>
  <c r="W34" i="5"/>
  <c r="Y34" i="5"/>
  <c r="Y38" i="5"/>
  <c r="Y44" i="5"/>
  <c r="Y50" i="5"/>
  <c r="Y54" i="5"/>
  <c r="Y39" i="5"/>
  <c r="M24" i="1"/>
  <c r="O24" i="1"/>
  <c r="M25" i="1"/>
  <c r="O25" i="1"/>
  <c r="M26" i="1"/>
  <c r="O26" i="1"/>
  <c r="M27" i="1"/>
  <c r="O27" i="1"/>
  <c r="M20" i="1"/>
  <c r="O20" i="1"/>
  <c r="M21" i="1"/>
  <c r="O21" i="1"/>
  <c r="M12" i="1"/>
  <c r="O12" i="1"/>
  <c r="M13" i="1"/>
  <c r="O13" i="1"/>
  <c r="M14" i="1"/>
  <c r="O14" i="1"/>
  <c r="Y55" i="5"/>
  <c r="M33" i="1"/>
  <c r="O33" i="1"/>
  <c r="M32" i="1"/>
  <c r="O32" i="1"/>
  <c r="M31" i="1"/>
  <c r="O31" i="1"/>
  <c r="M30" i="1"/>
  <c r="O30" i="1"/>
  <c r="M29" i="1"/>
  <c r="O29" i="1"/>
  <c r="M23" i="1"/>
  <c r="O23" i="1"/>
  <c r="M19" i="1"/>
  <c r="O19" i="1"/>
  <c r="M18" i="1"/>
  <c r="O18" i="1"/>
  <c r="M17" i="1"/>
  <c r="O17" i="1"/>
  <c r="M11" i="1"/>
  <c r="O11" i="1"/>
  <c r="M10" i="1"/>
  <c r="O10" i="1"/>
  <c r="O34" i="1"/>
  <c r="O22" i="1"/>
  <c r="O28" i="1"/>
  <c r="O15" i="1"/>
  <c r="O16" i="1"/>
  <c r="O35" i="1"/>
</calcChain>
</file>

<file path=xl/sharedStrings.xml><?xml version="1.0" encoding="utf-8"?>
<sst xmlns="http://schemas.openxmlformats.org/spreadsheetml/2006/main" count="318" uniqueCount="183">
  <si>
    <t>Example</t>
  </si>
  <si>
    <t>List of contracts</t>
  </si>
  <si>
    <t>N°</t>
  </si>
  <si>
    <t>Supplier name</t>
  </si>
  <si>
    <r>
      <t>Contracted amount (excluding VAT)</t>
    </r>
    <r>
      <rPr>
        <b/>
        <sz val="8"/>
        <color theme="1"/>
        <rFont val="Arial"/>
        <family val="2"/>
        <scheme val="minor"/>
      </rPr>
      <t> </t>
    </r>
    <r>
      <rPr>
        <b/>
        <u/>
        <sz val="10"/>
        <color theme="1"/>
        <rFont val="Arial"/>
        <family val="2"/>
        <scheme val="minor"/>
      </rPr>
      <t>in EUR</t>
    </r>
  </si>
  <si>
    <r>
      <t xml:space="preserve">Contracted amount (including VAT) </t>
    </r>
    <r>
      <rPr>
        <b/>
        <u/>
        <sz val="9"/>
        <color theme="1"/>
        <rFont val="Arial"/>
        <family val="2"/>
      </rPr>
      <t>in EUR</t>
    </r>
  </si>
  <si>
    <r>
      <t xml:space="preserve">Above EU threshold </t>
    </r>
    <r>
      <rPr>
        <i/>
        <sz val="9"/>
        <color rgb="FF0070C0"/>
        <rFont val="Arial"/>
        <family val="2"/>
      </rPr>
      <t>(Select y/n)</t>
    </r>
  </si>
  <si>
    <r>
      <t xml:space="preserve">Procedure applied </t>
    </r>
    <r>
      <rPr>
        <i/>
        <sz val="9"/>
        <color rgb="FF0070C0"/>
        <rFont val="Arial"/>
        <family val="2"/>
      </rPr>
      <t>(drop down menu)</t>
    </r>
  </si>
  <si>
    <t>Contract type</t>
  </si>
  <si>
    <t>Reported amount in current report</t>
  </si>
  <si>
    <t>Comments (optional)</t>
  </si>
  <si>
    <t>P01-01</t>
  </si>
  <si>
    <t>Berta Conference Center</t>
  </si>
  <si>
    <t>no</t>
  </si>
  <si>
    <t>Comparison of 3 offers</t>
  </si>
  <si>
    <t>Services</t>
  </si>
  <si>
    <t>P01-02</t>
  </si>
  <si>
    <t>Consultia</t>
  </si>
  <si>
    <t>Open procedure</t>
  </si>
  <si>
    <t>P01-03</t>
  </si>
  <si>
    <t>Graffe Auditing</t>
  </si>
  <si>
    <t>Direct award of contract</t>
  </si>
  <si>
    <t>P01-04</t>
  </si>
  <si>
    <t>COMPIX IT supplies</t>
  </si>
  <si>
    <t>yes</t>
  </si>
  <si>
    <t>Supply</t>
  </si>
  <si>
    <t>List of expenditure</t>
  </si>
  <si>
    <t>Budget line</t>
  </si>
  <si>
    <r>
      <t xml:space="preserve">**Contract number as indicated in the list of contracts </t>
    </r>
    <r>
      <rPr>
        <b/>
        <sz val="9"/>
        <color rgb="FF5B9BD5"/>
        <rFont val="Arial"/>
        <family val="2"/>
      </rPr>
      <t>(if applicable)</t>
    </r>
  </si>
  <si>
    <t>*Item number as planned in the application form </t>
  </si>
  <si>
    <t>*Employee/supplier</t>
  </si>
  <si>
    <t>*Description</t>
  </si>
  <si>
    <t>Document/ invoice ref. no</t>
  </si>
  <si>
    <t>Date of document/ invoice</t>
  </si>
  <si>
    <t>*Date of payment</t>
  </si>
  <si>
    <t>**Currency </t>
  </si>
  <si>
    <t>*Gross amount declared (including VAT)</t>
  </si>
  <si>
    <r>
      <t xml:space="preserve">*Is VAT recoverable? 
</t>
    </r>
    <r>
      <rPr>
        <b/>
        <sz val="9"/>
        <color rgb="FF5B9BD5"/>
        <rFont val="Arial"/>
        <family val="2"/>
      </rPr>
      <t>(select - y/n)</t>
    </r>
  </si>
  <si>
    <t>**VAT amount if recoverable </t>
  </si>
  <si>
    <r>
      <t xml:space="preserve">Total amount declared (including VAT if not recoverable)
</t>
    </r>
    <r>
      <rPr>
        <b/>
        <sz val="9"/>
        <color rgb="FF5B9BD5"/>
        <rFont val="Arial"/>
        <family val="2"/>
      </rPr>
      <t>(Automatic calculation)</t>
    </r>
  </si>
  <si>
    <t>**Exchange rate</t>
  </si>
  <si>
    <r>
      <t xml:space="preserve">Total amount declared in EUR </t>
    </r>
    <r>
      <rPr>
        <b/>
        <sz val="9"/>
        <color rgb="FF5B9BD5"/>
        <rFont val="Arial"/>
        <family val="2"/>
      </rPr>
      <t>(Automatic calculation)</t>
    </r>
  </si>
  <si>
    <t xml:space="preserve">*Total amount certified by FLC 
</t>
  </si>
  <si>
    <t>**in case of FLC correction: 
Error related to</t>
  </si>
  <si>
    <t xml:space="preserve">Staff </t>
  </si>
  <si>
    <t>Julie Helper</t>
  </si>
  <si>
    <t>Coordinator</t>
  </si>
  <si>
    <t>n/a</t>
  </si>
  <si>
    <t>James McCash</t>
  </si>
  <si>
    <t>Finance manager</t>
  </si>
  <si>
    <t>Catherine Heller</t>
  </si>
  <si>
    <t>Communication manager</t>
  </si>
  <si>
    <t>Miscalculation</t>
  </si>
  <si>
    <t>Alex Busy</t>
  </si>
  <si>
    <t>Content responsible</t>
  </si>
  <si>
    <t>Link to project</t>
  </si>
  <si>
    <t>Total Staff</t>
  </si>
  <si>
    <t>Administration</t>
  </si>
  <si>
    <t>15% of staff costs</t>
  </si>
  <si>
    <t>Travel and accommodation</t>
  </si>
  <si>
    <t>AllItalia</t>
  </si>
  <si>
    <t>3 return flights to project meeting in Florence</t>
  </si>
  <si>
    <t>CTP12B</t>
  </si>
  <si>
    <t>Hotel 1 night (Busy, Helper, Heller)</t>
  </si>
  <si>
    <t>CTP22B</t>
  </si>
  <si>
    <t>train tickets to project meeting in Brussels</t>
  </si>
  <si>
    <t>CTP33B</t>
  </si>
  <si>
    <t>Hotel Sofia</t>
  </si>
  <si>
    <t>2 nights for Busy, Heller, Helper</t>
  </si>
  <si>
    <t>CTP07B</t>
  </si>
  <si>
    <t>Bulgarian Lev</t>
  </si>
  <si>
    <t>Total Travel &amp; accommodation</t>
  </si>
  <si>
    <t>External expertise and services</t>
  </si>
  <si>
    <t xml:space="preserve">Venue for interregional meeting </t>
  </si>
  <si>
    <t>CTP42B</t>
  </si>
  <si>
    <t>FLC PR1</t>
  </si>
  <si>
    <t>CTP62B</t>
  </si>
  <si>
    <t>Study on good practices</t>
  </si>
  <si>
    <t>CTP73B</t>
  </si>
  <si>
    <t>Supermarket</t>
  </si>
  <si>
    <t>Food for coffee break of SG meeting</t>
  </si>
  <si>
    <t>CTP76B</t>
  </si>
  <si>
    <t>Total External expertise and services</t>
  </si>
  <si>
    <t>Equipment</t>
  </si>
  <si>
    <t>unplanned</t>
  </si>
  <si>
    <t>Chemtrails Ltd</t>
  </si>
  <si>
    <t xml:space="preserve">laboratory  equipment </t>
  </si>
  <si>
    <t>CTP99P</t>
  </si>
  <si>
    <t>Other ineligible expenditure</t>
  </si>
  <si>
    <t>Computer for project  (1/6 depreciation)</t>
  </si>
  <si>
    <t>CTP102P</t>
  </si>
  <si>
    <t>Total Equipment</t>
  </si>
  <si>
    <t>Total</t>
  </si>
  <si>
    <t>Project number:</t>
  </si>
  <si>
    <t>Project acronym:</t>
  </si>
  <si>
    <t>Name of partner:</t>
  </si>
  <si>
    <t>The inserted figures should be rounded to 2 digits after the decimal point.</t>
  </si>
  <si>
    <t>Reporting period:</t>
  </si>
  <si>
    <t>Progress report #:</t>
  </si>
  <si>
    <r>
      <t>Contracted amount (excl. VAT)</t>
    </r>
    <r>
      <rPr>
        <b/>
        <u/>
        <sz val="9"/>
        <color theme="1"/>
        <rFont val="Arial"/>
        <family val="2"/>
        <scheme val="minor"/>
      </rPr>
      <t> in EUR</t>
    </r>
  </si>
  <si>
    <r>
      <t xml:space="preserve">Contracted amount (incl. VAT) </t>
    </r>
    <r>
      <rPr>
        <b/>
        <u/>
        <sz val="9"/>
        <color theme="1"/>
        <rFont val="Arial"/>
        <family val="2"/>
      </rPr>
      <t>in EUR</t>
    </r>
  </si>
  <si>
    <t>Reported amount accumulated</t>
  </si>
  <si>
    <t>Pxx-01</t>
  </si>
  <si>
    <t>Pxx-02</t>
  </si>
  <si>
    <t>Pxx-03</t>
  </si>
  <si>
    <t>Pxx-04</t>
  </si>
  <si>
    <t>Pxx-05</t>
  </si>
  <si>
    <t>Pxx-06</t>
  </si>
  <si>
    <t>Pxx-07</t>
  </si>
  <si>
    <t>Pxx-08</t>
  </si>
  <si>
    <t>Pxx-09</t>
  </si>
  <si>
    <t>Pxx-10</t>
  </si>
  <si>
    <t>Pxx-11</t>
  </si>
  <si>
    <t>Pxx-12</t>
  </si>
  <si>
    <t>Pxx-13</t>
  </si>
  <si>
    <t>Pxx-14</t>
  </si>
  <si>
    <t>Pxx-15</t>
  </si>
  <si>
    <t>Pxx-16</t>
  </si>
  <si>
    <t>Pxx-17</t>
  </si>
  <si>
    <t>Pxx-18</t>
  </si>
  <si>
    <t>Pxx-19</t>
  </si>
  <si>
    <t>Pxx-20</t>
  </si>
  <si>
    <t>Date</t>
  </si>
  <si>
    <t>Prepared by (name and signature):</t>
  </si>
  <si>
    <t>Beneficiary (statutory director) signature and stamp, if exists</t>
  </si>
  <si>
    <t>Some cells contain formulas. Please be sure to copy them correctly in case you need to add more rows.</t>
  </si>
  <si>
    <t>A truncation to 2 digits after the decimal point is applied in the subtotals per budget line in 'Total amount in EUR certified by FLC' column</t>
  </si>
  <si>
    <t>Workpackage</t>
  </si>
  <si>
    <t xml:space="preserve">*Total amount in EUR certified by FLC 
</t>
  </si>
  <si>
    <t>příklad 1</t>
  </si>
  <si>
    <t>CZK</t>
  </si>
  <si>
    <t>příklad 2</t>
  </si>
  <si>
    <t>příklad 3</t>
  </si>
  <si>
    <t>EUR</t>
  </si>
  <si>
    <t>3% of staff costs</t>
  </si>
  <si>
    <t>Restricted procedure</t>
  </si>
  <si>
    <t>Competitive procedure with negotiation</t>
  </si>
  <si>
    <t>Competitive dialogue</t>
  </si>
  <si>
    <t>Innovation partnership</t>
  </si>
  <si>
    <t>Other EU-level procedure</t>
  </si>
  <si>
    <t>Request for several offers</t>
  </si>
  <si>
    <t>Negotiated procedure without prior publication</t>
  </si>
  <si>
    <t xml:space="preserve">Audit trail </t>
  </si>
  <si>
    <t>Public procurement</t>
  </si>
  <si>
    <t>State aid</t>
  </si>
  <si>
    <t>Revenues</t>
  </si>
  <si>
    <t>Information and publicity</t>
  </si>
  <si>
    <t xml:space="preserve">Simplified cost option </t>
  </si>
  <si>
    <t>VAT</t>
  </si>
  <si>
    <t xml:space="preserve">Link to project </t>
  </si>
  <si>
    <t xml:space="preserve">Cost declared twice </t>
  </si>
  <si>
    <t>Double funding</t>
  </si>
  <si>
    <t>Sound financial management</t>
  </si>
  <si>
    <t>Works</t>
  </si>
  <si>
    <t>Project Identification Number:</t>
  </si>
  <si>
    <t>Acronym:</t>
  </si>
  <si>
    <t>Name of the (Lead / or) Project Partner:</t>
  </si>
  <si>
    <t>Reporting period for which the confirmation is issued:</t>
  </si>
  <si>
    <t>Budget Line</t>
  </si>
  <si>
    <t>WP</t>
  </si>
  <si>
    <t xml:space="preserve"> Original Budget  incl. later changes </t>
  </si>
  <si>
    <t>Currently disbursed in reporting period</t>
  </si>
  <si>
    <t>Remaining budget</t>
  </si>
  <si>
    <t>% of disbursement</t>
  </si>
  <si>
    <t>Original budget</t>
  </si>
  <si>
    <t xml:space="preserve">Additional approved reallocation by the LP </t>
  </si>
  <si>
    <t>Reporting Period</t>
  </si>
  <si>
    <t>0-6</t>
  </si>
  <si>
    <t>1.</t>
  </si>
  <si>
    <t>2.</t>
  </si>
  <si>
    <t>3.</t>
  </si>
  <si>
    <t>4.</t>
  </si>
  <si>
    <t>5.</t>
  </si>
  <si>
    <t>6.</t>
  </si>
  <si>
    <t>sub-total</t>
  </si>
  <si>
    <t>Staff costs</t>
  </si>
  <si>
    <t>Administration costs</t>
  </si>
  <si>
    <t>External expertise</t>
  </si>
  <si>
    <t>Equipments</t>
  </si>
  <si>
    <t>TOTAL</t>
  </si>
  <si>
    <t>Date:</t>
  </si>
  <si>
    <t>Isued by (name, signature) :</t>
  </si>
  <si>
    <t>Ing. Irena Kirchnerová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</si>
</sst>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_ ;\-#,##0.00\ "/>
    <numFmt numFmtId="166" formatCode="#,##0.000"/>
  </numFmts>
  <fonts count="46" x14ac:knownFonts="1">
    <font>
      <sz val="11"/>
      <color theme="1"/>
      <name val="Arial"/>
      <family val="2"/>
      <scheme val="minor"/>
    </font>
    <font>
      <b/>
      <sz val="10"/>
      <color theme="3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color rgb="FF40404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FF0000"/>
      <name val="Arial"/>
      <family val="2"/>
    </font>
    <font>
      <b/>
      <sz val="14"/>
      <color rgb="FF2E74B5"/>
      <name val="Arial"/>
      <family val="2"/>
    </font>
    <font>
      <i/>
      <sz val="10"/>
      <color rgb="FF2E74B5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  <scheme val="minor"/>
    </font>
    <font>
      <i/>
      <sz val="9"/>
      <color rgb="FF0070C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 CE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9"/>
      <color rgb="FF5B9BD5"/>
      <name val="Arial"/>
      <family val="2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u/>
      <sz val="9"/>
      <color theme="1"/>
      <name val="Arial"/>
      <family val="2"/>
    </font>
    <font>
      <b/>
      <u/>
      <sz val="9"/>
      <color theme="1"/>
      <name val="Arial"/>
      <family val="2"/>
      <scheme val="minor"/>
    </font>
    <font>
      <b/>
      <strike/>
      <sz val="11"/>
      <color rgb="FFFF0000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8"/>
      <name val="Agency FB"/>
      <family val="2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8"/>
      <color indexed="8"/>
      <name val="Agency FB"/>
      <family val="2"/>
    </font>
    <font>
      <sz val="8"/>
      <name val="Arial"/>
      <family val="2"/>
      <charset val="238"/>
    </font>
    <font>
      <sz val="8"/>
      <name val="Arial"/>
      <family val="2"/>
    </font>
    <font>
      <sz val="8"/>
      <color indexed="10"/>
      <name val="Arial"/>
      <family val="2"/>
    </font>
    <font>
      <b/>
      <sz val="9"/>
      <color indexed="8"/>
      <name val="Trebuchet MS"/>
      <family val="2"/>
    </font>
  </fonts>
  <fills count="2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DC608"/>
        <bgColor indexed="64"/>
      </patternFill>
    </fill>
    <fill>
      <patternFill patternType="lightUp"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1CB8CF"/>
        <bgColor indexed="64"/>
      </patternFill>
    </fill>
    <fill>
      <patternFill patternType="solid">
        <fgColor rgb="FF159961"/>
        <bgColor indexed="64"/>
      </patternFill>
    </fill>
    <fill>
      <patternFill patternType="solid">
        <fgColor rgb="FF98C222"/>
        <bgColor indexed="64"/>
      </patternFill>
    </fill>
    <fill>
      <patternFill patternType="lightUp">
        <bgColor theme="0" tint="-0.3499862666707357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10"/>
      </left>
      <right style="thick">
        <color indexed="1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10"/>
      </left>
      <right style="thick">
        <color indexed="10"/>
      </right>
      <top style="medium">
        <color indexed="64"/>
      </top>
      <bottom/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ck">
        <color indexed="10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0">
    <xf numFmtId="0" fontId="0" fillId="0" borderId="0" xfId="0"/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5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3" fillId="3" borderId="7" xfId="0" applyFont="1" applyFill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/>
    <xf numFmtId="0" fontId="13" fillId="3" borderId="10" xfId="0" applyFont="1" applyFill="1" applyBorder="1" applyAlignment="1"/>
    <xf numFmtId="0" fontId="14" fillId="0" borderId="0" xfId="0" applyFont="1" applyBorder="1" applyAlignment="1"/>
    <xf numFmtId="49" fontId="14" fillId="3" borderId="10" xfId="0" applyNumberFormat="1" applyFont="1" applyFill="1" applyBorder="1" applyAlignment="1"/>
    <xf numFmtId="49" fontId="14" fillId="3" borderId="13" xfId="0" applyNumberFormat="1" applyFont="1" applyFill="1" applyBorder="1" applyAlignment="1"/>
    <xf numFmtId="49" fontId="14" fillId="3" borderId="14" xfId="0" applyNumberFormat="1" applyFont="1" applyFill="1" applyBorder="1" applyAlignment="1"/>
    <xf numFmtId="0" fontId="15" fillId="3" borderId="4" xfId="0" applyFont="1" applyFill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14" fontId="16" fillId="0" borderId="2" xfId="0" applyNumberFormat="1" applyFont="1" applyBorder="1" applyAlignment="1">
      <alignment vertical="center" wrapText="1"/>
    </xf>
    <xf numFmtId="0" fontId="8" fillId="8" borderId="17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Alignment="1">
      <alignment vertical="top"/>
    </xf>
    <xf numFmtId="0" fontId="19" fillId="0" borderId="0" xfId="0" applyFont="1"/>
    <xf numFmtId="0" fontId="12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Border="1"/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3" borderId="21" xfId="0" applyFont="1" applyFill="1" applyBorder="1" applyAlignment="1" applyProtection="1">
      <alignment horizontal="left"/>
      <protection locked="0"/>
    </xf>
    <xf numFmtId="0" fontId="14" fillId="3" borderId="22" xfId="0" applyFont="1" applyFill="1" applyBorder="1" applyAlignment="1" applyProtection="1">
      <alignment horizontal="left"/>
      <protection locked="0"/>
    </xf>
    <xf numFmtId="0" fontId="8" fillId="9" borderId="5" xfId="0" applyFont="1" applyFill="1" applyBorder="1" applyAlignment="1">
      <alignment vertical="center" wrapText="1"/>
    </xf>
    <xf numFmtId="164" fontId="11" fillId="9" borderId="6" xfId="1" applyFont="1" applyFill="1" applyBorder="1" applyAlignment="1">
      <alignment vertical="center" wrapText="1"/>
    </xf>
    <xf numFmtId="164" fontId="11" fillId="9" borderId="1" xfId="1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164" fontId="11" fillId="9" borderId="20" xfId="1" applyFont="1" applyFill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6" fillId="4" borderId="33" xfId="0" applyFont="1" applyFill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0" fontId="16" fillId="4" borderId="35" xfId="0" applyFont="1" applyFill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8" fillId="6" borderId="36" xfId="0" applyFont="1" applyFill="1" applyBorder="1" applyAlignment="1">
      <alignment horizontal="right" vertical="center" wrapText="1"/>
    </xf>
    <xf numFmtId="0" fontId="15" fillId="7" borderId="34" xfId="0" applyFont="1" applyFill="1" applyBorder="1" applyAlignment="1">
      <alignment horizontal="center" vertical="center" wrapText="1"/>
    </xf>
    <xf numFmtId="0" fontId="15" fillId="7" borderId="36" xfId="0" applyFont="1" applyFill="1" applyBorder="1" applyAlignment="1">
      <alignment horizontal="center" vertical="center" wrapText="1"/>
    </xf>
    <xf numFmtId="14" fontId="16" fillId="0" borderId="35" xfId="0" applyNumberFormat="1" applyFont="1" applyBorder="1" applyAlignment="1">
      <alignment vertical="center" wrapText="1"/>
    </xf>
    <xf numFmtId="0" fontId="15" fillId="3" borderId="31" xfId="0" applyFont="1" applyFill="1" applyBorder="1" applyAlignment="1">
      <alignment vertical="center" wrapText="1"/>
    </xf>
    <xf numFmtId="0" fontId="16" fillId="3" borderId="31" xfId="0" applyFont="1" applyFill="1" applyBorder="1" applyAlignment="1">
      <alignment vertical="center" wrapText="1"/>
    </xf>
    <xf numFmtId="0" fontId="16" fillId="3" borderId="32" xfId="0" applyFont="1" applyFill="1" applyBorder="1" applyAlignment="1">
      <alignment vertical="center" wrapText="1"/>
    </xf>
    <xf numFmtId="0" fontId="8" fillId="6" borderId="32" xfId="0" applyFont="1" applyFill="1" applyBorder="1" applyAlignment="1">
      <alignment horizontal="right" vertical="center" wrapText="1"/>
    </xf>
    <xf numFmtId="0" fontId="8" fillId="8" borderId="37" xfId="0" applyFont="1" applyFill="1" applyBorder="1" applyAlignment="1">
      <alignment horizontal="right" vertical="center" wrapText="1"/>
    </xf>
    <xf numFmtId="0" fontId="8" fillId="8" borderId="38" xfId="0" applyFont="1" applyFill="1" applyBorder="1" applyAlignment="1">
      <alignment horizontal="right" vertical="center" wrapText="1"/>
    </xf>
    <xf numFmtId="0" fontId="23" fillId="0" borderId="0" xfId="0" applyFont="1" applyBorder="1"/>
    <xf numFmtId="0" fontId="21" fillId="0" borderId="0" xfId="0" applyFont="1" applyBorder="1"/>
    <xf numFmtId="165" fontId="11" fillId="0" borderId="6" xfId="1" applyNumberFormat="1" applyFont="1" applyBorder="1" applyAlignment="1">
      <alignment vertical="center" wrapText="1"/>
    </xf>
    <xf numFmtId="165" fontId="11" fillId="0" borderId="1" xfId="1" applyNumberFormat="1" applyFont="1" applyBorder="1" applyAlignment="1">
      <alignment vertical="center" wrapText="1"/>
    </xf>
    <xf numFmtId="165" fontId="11" fillId="0" borderId="6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vertical="center" wrapText="1"/>
    </xf>
    <xf numFmtId="165" fontId="11" fillId="0" borderId="20" xfId="1" applyNumberFormat="1" applyFont="1" applyBorder="1" applyAlignment="1">
      <alignment vertical="center" wrapText="1"/>
    </xf>
    <xf numFmtId="165" fontId="11" fillId="0" borderId="20" xfId="1" applyNumberFormat="1" applyFont="1" applyFill="1" applyBorder="1" applyAlignment="1">
      <alignment vertical="center" wrapText="1"/>
    </xf>
    <xf numFmtId="4" fontId="12" fillId="0" borderId="0" xfId="0" applyNumberFormat="1" applyFont="1" applyFill="1" applyAlignment="1">
      <alignment horizontal="center"/>
    </xf>
    <xf numFmtId="4" fontId="0" fillId="0" borderId="0" xfId="0" applyNumberFormat="1"/>
    <xf numFmtId="4" fontId="11" fillId="2" borderId="18" xfId="1" applyNumberFormat="1" applyFont="1" applyFill="1" applyBorder="1" applyAlignment="1">
      <alignment horizontal="right" vertical="center" wrapText="1"/>
    </xf>
    <xf numFmtId="4" fontId="11" fillId="2" borderId="2" xfId="1" applyNumberFormat="1" applyFont="1" applyFill="1" applyBorder="1" applyAlignment="1">
      <alignment horizontal="right" vertical="center" wrapText="1"/>
    </xf>
    <xf numFmtId="4" fontId="15" fillId="6" borderId="19" xfId="1" applyNumberFormat="1" applyFont="1" applyFill="1" applyBorder="1" applyAlignment="1">
      <alignment horizontal="right" vertical="center" wrapText="1"/>
    </xf>
    <xf numFmtId="4" fontId="8" fillId="8" borderId="17" xfId="0" applyNumberFormat="1" applyFont="1" applyFill="1" applyBorder="1" applyAlignment="1">
      <alignment horizontal="right" vertical="center" wrapText="1"/>
    </xf>
    <xf numFmtId="4" fontId="11" fillId="2" borderId="33" xfId="1" applyNumberFormat="1" applyFont="1" applyFill="1" applyBorder="1" applyAlignment="1">
      <alignment horizontal="right" vertical="center" wrapText="1"/>
    </xf>
    <xf numFmtId="4" fontId="11" fillId="2" borderId="35" xfId="1" applyNumberFormat="1" applyFont="1" applyFill="1" applyBorder="1" applyAlignment="1">
      <alignment horizontal="right" vertical="center" wrapText="1"/>
    </xf>
    <xf numFmtId="4" fontId="15" fillId="7" borderId="36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/>
    <xf numFmtId="4" fontId="15" fillId="3" borderId="4" xfId="0" applyNumberFormat="1" applyFont="1" applyFill="1" applyBorder="1" applyAlignment="1">
      <alignment vertical="center" wrapText="1"/>
    </xf>
    <xf numFmtId="4" fontId="11" fillId="5" borderId="33" xfId="1" applyNumberFormat="1" applyFont="1" applyFill="1" applyBorder="1" applyAlignment="1">
      <alignment horizontal="right" vertical="center" wrapText="1"/>
    </xf>
    <xf numFmtId="4" fontId="11" fillId="5" borderId="35" xfId="1" applyNumberFormat="1" applyFont="1" applyFill="1" applyBorder="1" applyAlignment="1">
      <alignment horizontal="right" vertical="center" wrapText="1"/>
    </xf>
    <xf numFmtId="4" fontId="8" fillId="6" borderId="36" xfId="0" applyNumberFormat="1" applyFont="1" applyFill="1" applyBorder="1" applyAlignment="1">
      <alignment horizontal="right" vertical="center" wrapText="1"/>
    </xf>
    <xf numFmtId="0" fontId="16" fillId="0" borderId="6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64" fontId="16" fillId="0" borderId="6" xfId="1" applyFont="1" applyBorder="1" applyAlignment="1">
      <alignment vertical="center" wrapText="1"/>
    </xf>
    <xf numFmtId="164" fontId="16" fillId="0" borderId="1" xfId="1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15" fillId="3" borderId="37" xfId="0" applyFont="1" applyFill="1" applyBorder="1" applyAlignment="1">
      <alignment vertical="center" wrapText="1"/>
    </xf>
    <xf numFmtId="0" fontId="22" fillId="0" borderId="0" xfId="0" applyFont="1"/>
    <xf numFmtId="0" fontId="16" fillId="0" borderId="34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vertical="center" wrapText="1"/>
    </xf>
    <xf numFmtId="4" fontId="22" fillId="0" borderId="0" xfId="0" applyNumberFormat="1" applyFont="1"/>
    <xf numFmtId="4" fontId="15" fillId="3" borderId="31" xfId="0" applyNumberFormat="1" applyFont="1" applyFill="1" applyBorder="1" applyAlignment="1">
      <alignment vertical="center" wrapText="1"/>
    </xf>
    <xf numFmtId="4" fontId="11" fillId="5" borderId="1" xfId="1" applyNumberFormat="1" applyFont="1" applyFill="1" applyBorder="1" applyAlignment="1">
      <alignment horizontal="right" vertical="center" wrapText="1"/>
    </xf>
    <xf numFmtId="4" fontId="22" fillId="0" borderId="1" xfId="0" applyNumberFormat="1" applyFont="1" applyBorder="1"/>
    <xf numFmtId="4" fontId="8" fillId="8" borderId="38" xfId="0" applyNumberFormat="1" applyFont="1" applyFill="1" applyBorder="1" applyAlignment="1">
      <alignment horizontal="right" vertical="center" wrapText="1"/>
    </xf>
    <xf numFmtId="4" fontId="16" fillId="0" borderId="6" xfId="1" applyNumberFormat="1" applyFont="1" applyBorder="1" applyAlignment="1">
      <alignment vertical="center" wrapText="1"/>
    </xf>
    <xf numFmtId="4" fontId="16" fillId="0" borderId="1" xfId="1" applyNumberFormat="1" applyFont="1" applyBorder="1" applyAlignment="1">
      <alignment vertical="center" wrapText="1"/>
    </xf>
    <xf numFmtId="4" fontId="15" fillId="7" borderId="19" xfId="0" applyNumberFormat="1" applyFont="1" applyFill="1" applyBorder="1" applyAlignment="1">
      <alignment horizontal="center" vertical="center" wrapText="1"/>
    </xf>
    <xf numFmtId="4" fontId="16" fillId="0" borderId="35" xfId="1" applyNumberFormat="1" applyFont="1" applyBorder="1" applyAlignment="1">
      <alignment vertical="center" wrapText="1"/>
    </xf>
    <xf numFmtId="4" fontId="11" fillId="2" borderId="1" xfId="1" applyNumberFormat="1" applyFont="1" applyFill="1" applyBorder="1" applyAlignment="1">
      <alignment horizontal="right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5" fontId="11" fillId="0" borderId="0" xfId="1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165" fontId="11" fillId="0" borderId="0" xfId="1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64" fontId="11" fillId="0" borderId="6" xfId="1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164" fontId="11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3" borderId="31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4" fontId="11" fillId="0" borderId="0" xfId="1" applyFont="1" applyFill="1" applyBorder="1" applyAlignment="1">
      <alignment horizontal="center" vertical="center" wrapText="1"/>
    </xf>
    <xf numFmtId="164" fontId="11" fillId="0" borderId="20" xfId="1" applyFont="1" applyBorder="1" applyAlignment="1">
      <alignment horizontal="center" vertical="center" wrapText="1"/>
    </xf>
    <xf numFmtId="0" fontId="22" fillId="6" borderId="21" xfId="0" applyFont="1" applyFill="1" applyBorder="1"/>
    <xf numFmtId="0" fontId="22" fillId="8" borderId="22" xfId="0" applyFont="1" applyFill="1" applyBorder="1"/>
    <xf numFmtId="49" fontId="16" fillId="0" borderId="18" xfId="0" applyNumberFormat="1" applyFont="1" applyBorder="1" applyAlignment="1">
      <alignment vertical="center" wrapText="1"/>
    </xf>
    <xf numFmtId="49" fontId="16" fillId="0" borderId="2" xfId="0" applyNumberFormat="1" applyFont="1" applyBorder="1" applyAlignment="1">
      <alignment vertical="center" wrapText="1"/>
    </xf>
    <xf numFmtId="14" fontId="16" fillId="0" borderId="18" xfId="0" applyNumberFormat="1" applyFont="1" applyBorder="1" applyAlignment="1">
      <alignment vertical="center" wrapText="1"/>
    </xf>
    <xf numFmtId="4" fontId="16" fillId="0" borderId="18" xfId="0" applyNumberFormat="1" applyFont="1" applyBorder="1" applyAlignment="1">
      <alignment vertical="center" wrapText="1"/>
    </xf>
    <xf numFmtId="4" fontId="16" fillId="0" borderId="18" xfId="1" applyNumberFormat="1" applyFont="1" applyBorder="1" applyAlignment="1">
      <alignment vertical="center" wrapText="1"/>
    </xf>
    <xf numFmtId="4" fontId="16" fillId="0" borderId="2" xfId="0" applyNumberFormat="1" applyFont="1" applyBorder="1" applyAlignment="1">
      <alignment vertical="center" wrapText="1"/>
    </xf>
    <xf numFmtId="4" fontId="16" fillId="0" borderId="2" xfId="1" applyNumberFormat="1" applyFont="1" applyBorder="1" applyAlignment="1">
      <alignment vertical="center" wrapText="1"/>
    </xf>
    <xf numFmtId="0" fontId="24" fillId="0" borderId="0" xfId="0" applyFont="1"/>
    <xf numFmtId="0" fontId="13" fillId="0" borderId="23" xfId="0" applyFont="1" applyFill="1" applyBorder="1" applyAlignment="1" applyProtection="1">
      <alignment horizontal="left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22" fillId="0" borderId="25" xfId="0" applyFont="1" applyFill="1" applyBorder="1"/>
    <xf numFmtId="0" fontId="22" fillId="0" borderId="21" xfId="0" applyFont="1" applyFill="1" applyBorder="1"/>
    <xf numFmtId="4" fontId="11" fillId="0" borderId="43" xfId="1" applyNumberFormat="1" applyFont="1" applyFill="1" applyBorder="1" applyAlignment="1">
      <alignment horizontal="right" vertical="center" wrapText="1"/>
    </xf>
    <xf numFmtId="4" fontId="11" fillId="0" borderId="44" xfId="1" applyNumberFormat="1" applyFont="1" applyFill="1" applyBorder="1" applyAlignment="1">
      <alignment horizontal="right" vertical="center" wrapText="1"/>
    </xf>
    <xf numFmtId="4" fontId="11" fillId="2" borderId="46" xfId="1" applyNumberFormat="1" applyFont="1" applyFill="1" applyBorder="1" applyAlignment="1">
      <alignment horizontal="right" vertical="center" wrapText="1"/>
    </xf>
    <xf numFmtId="0" fontId="23" fillId="0" borderId="0" xfId="0" applyFont="1"/>
    <xf numFmtId="0" fontId="23" fillId="0" borderId="0" xfId="0" applyFont="1" applyBorder="1" applyAlignment="1">
      <alignment horizontal="left" vertical="center"/>
    </xf>
    <xf numFmtId="4" fontId="11" fillId="2" borderId="48" xfId="1" applyNumberFormat="1" applyFont="1" applyFill="1" applyBorder="1" applyAlignment="1">
      <alignment horizontal="right" vertical="center" wrapText="1"/>
    </xf>
    <xf numFmtId="4" fontId="15" fillId="8" borderId="47" xfId="1" applyNumberFormat="1" applyFont="1" applyFill="1" applyBorder="1" applyAlignment="1">
      <alignment horizontal="right" vertical="center" wrapText="1"/>
    </xf>
    <xf numFmtId="4" fontId="15" fillId="8" borderId="45" xfId="1" applyNumberFormat="1" applyFont="1" applyFill="1" applyBorder="1" applyAlignment="1">
      <alignment horizontal="right" vertical="center" wrapText="1"/>
    </xf>
    <xf numFmtId="4" fontId="11" fillId="2" borderId="49" xfId="1" applyNumberFormat="1" applyFont="1" applyFill="1" applyBorder="1" applyAlignment="1">
      <alignment horizontal="right" vertical="center" wrapText="1"/>
    </xf>
    <xf numFmtId="0" fontId="28" fillId="0" borderId="0" xfId="0" applyFont="1"/>
    <xf numFmtId="0" fontId="0" fillId="8" borderId="18" xfId="0" applyFill="1" applyBorder="1" applyAlignment="1">
      <alignment wrapText="1"/>
    </xf>
    <xf numFmtId="0" fontId="11" fillId="0" borderId="5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right" vertical="center" wrapText="1"/>
    </xf>
    <xf numFmtId="49" fontId="8" fillId="6" borderId="0" xfId="0" applyNumberFormat="1" applyFont="1" applyFill="1" applyBorder="1" applyAlignment="1">
      <alignment horizontal="right" vertical="center" wrapText="1"/>
    </xf>
    <xf numFmtId="14" fontId="8" fillId="6" borderId="0" xfId="0" applyNumberFormat="1" applyFont="1" applyFill="1" applyBorder="1" applyAlignment="1">
      <alignment horizontal="right" vertical="center" wrapText="1"/>
    </xf>
    <xf numFmtId="4" fontId="8" fillId="6" borderId="0" xfId="0" applyNumberFormat="1" applyFont="1" applyFill="1" applyBorder="1" applyAlignment="1">
      <alignment horizontal="right" vertical="center" wrapText="1"/>
    </xf>
    <xf numFmtId="4" fontId="15" fillId="6" borderId="54" xfId="1" applyNumberFormat="1" applyFont="1" applyFill="1" applyBorder="1" applyAlignment="1">
      <alignment horizontal="right" vertical="center" wrapText="1"/>
    </xf>
    <xf numFmtId="0" fontId="15" fillId="3" borderId="50" xfId="0" applyFont="1" applyFill="1" applyBorder="1" applyAlignment="1">
      <alignment vertical="center" wrapText="1"/>
    </xf>
    <xf numFmtId="49" fontId="15" fillId="3" borderId="50" xfId="0" applyNumberFormat="1" applyFont="1" applyFill="1" applyBorder="1" applyAlignment="1">
      <alignment vertical="center" wrapText="1"/>
    </xf>
    <xf numFmtId="4" fontId="15" fillId="3" borderId="50" xfId="0" applyNumberFormat="1" applyFont="1" applyFill="1" applyBorder="1" applyAlignment="1">
      <alignment vertical="center" wrapText="1"/>
    </xf>
    <xf numFmtId="4" fontId="15" fillId="3" borderId="47" xfId="0" applyNumberFormat="1" applyFont="1" applyFill="1" applyBorder="1" applyAlignment="1">
      <alignment vertical="center" wrapText="1"/>
    </xf>
    <xf numFmtId="4" fontId="15" fillId="3" borderId="5" xfId="0" applyNumberFormat="1" applyFont="1" applyFill="1" applyBorder="1" applyAlignment="1">
      <alignment vertical="center" wrapText="1"/>
    </xf>
    <xf numFmtId="0" fontId="16" fillId="3" borderId="50" xfId="0" applyFont="1" applyFill="1" applyBorder="1" applyAlignment="1">
      <alignment vertical="center" wrapText="1"/>
    </xf>
    <xf numFmtId="0" fontId="0" fillId="0" borderId="25" xfId="0" applyFill="1" applyBorder="1" applyAlignment="1">
      <alignment wrapText="1"/>
    </xf>
    <xf numFmtId="0" fontId="16" fillId="3" borderId="55" xfId="0" applyFont="1" applyFill="1" applyBorder="1" applyAlignment="1">
      <alignment vertical="center" wrapText="1"/>
    </xf>
    <xf numFmtId="0" fontId="0" fillId="0" borderId="21" xfId="0" applyFill="1" applyBorder="1" applyAlignment="1">
      <alignment wrapText="1"/>
    </xf>
    <xf numFmtId="4" fontId="15" fillId="6" borderId="0" xfId="1" applyNumberFormat="1" applyFont="1" applyFill="1" applyBorder="1" applyAlignment="1">
      <alignment horizontal="right" vertical="center" wrapText="1"/>
    </xf>
    <xf numFmtId="4" fontId="15" fillId="6" borderId="57" xfId="1" applyNumberFormat="1" applyFont="1" applyFill="1" applyBorder="1" applyAlignment="1">
      <alignment horizontal="right" vertical="center" wrapText="1"/>
    </xf>
    <xf numFmtId="0" fontId="0" fillId="6" borderId="58" xfId="0" applyFill="1" applyBorder="1" applyAlignment="1">
      <alignment wrapText="1"/>
    </xf>
    <xf numFmtId="49" fontId="16" fillId="0" borderId="58" xfId="0" applyNumberFormat="1" applyFont="1" applyBorder="1" applyAlignment="1">
      <alignment vertical="center" wrapText="1"/>
    </xf>
    <xf numFmtId="4" fontId="16" fillId="0" borderId="58" xfId="0" applyNumberFormat="1" applyFont="1" applyBorder="1" applyAlignment="1">
      <alignment vertical="center" wrapText="1"/>
    </xf>
    <xf numFmtId="4" fontId="11" fillId="2" borderId="58" xfId="1" applyNumberFormat="1" applyFont="1" applyFill="1" applyBorder="1" applyAlignment="1">
      <alignment horizontal="right" vertical="center" wrapText="1"/>
    </xf>
    <xf numFmtId="4" fontId="11" fillId="2" borderId="54" xfId="1" applyNumberFormat="1" applyFont="1" applyFill="1" applyBorder="1" applyAlignment="1">
      <alignment horizontal="right" vertical="center" wrapText="1"/>
    </xf>
    <xf numFmtId="0" fontId="15" fillId="7" borderId="38" xfId="0" applyFont="1" applyFill="1" applyBorder="1" applyAlignment="1">
      <alignment horizontal="center" vertical="center" wrapText="1"/>
    </xf>
    <xf numFmtId="49" fontId="15" fillId="7" borderId="38" xfId="0" applyNumberFormat="1" applyFont="1" applyFill="1" applyBorder="1" applyAlignment="1">
      <alignment horizontal="center" vertical="center" wrapText="1"/>
    </xf>
    <xf numFmtId="14" fontId="15" fillId="7" borderId="38" xfId="0" applyNumberFormat="1" applyFont="1" applyFill="1" applyBorder="1" applyAlignment="1">
      <alignment horizontal="center" vertical="center" wrapText="1"/>
    </xf>
    <xf numFmtId="4" fontId="15" fillId="7" borderId="38" xfId="0" applyNumberFormat="1" applyFont="1" applyFill="1" applyBorder="1" applyAlignment="1">
      <alignment horizontal="center" vertical="center" wrapText="1"/>
    </xf>
    <xf numFmtId="4" fontId="15" fillId="6" borderId="60" xfId="1" applyNumberFormat="1" applyFont="1" applyFill="1" applyBorder="1" applyAlignment="1">
      <alignment horizontal="right" vertical="center" wrapText="1"/>
    </xf>
    <xf numFmtId="4" fontId="15" fillId="6" borderId="51" xfId="1" applyNumberFormat="1" applyFont="1" applyFill="1" applyBorder="1" applyAlignment="1">
      <alignment horizontal="right" vertical="center" wrapText="1"/>
    </xf>
    <xf numFmtId="0" fontId="0" fillId="6" borderId="52" xfId="0" applyFill="1" applyBorder="1" applyAlignment="1">
      <alignment wrapText="1"/>
    </xf>
    <xf numFmtId="0" fontId="8" fillId="6" borderId="56" xfId="0" applyFont="1" applyFill="1" applyBorder="1" applyAlignment="1">
      <alignment horizontal="right" vertical="center" wrapText="1"/>
    </xf>
    <xf numFmtId="0" fontId="8" fillId="6" borderId="42" xfId="0" applyFont="1" applyFill="1" applyBorder="1" applyAlignment="1">
      <alignment horizontal="right" vertical="center" wrapText="1"/>
    </xf>
    <xf numFmtId="49" fontId="8" fillId="6" borderId="42" xfId="0" applyNumberFormat="1" applyFont="1" applyFill="1" applyBorder="1" applyAlignment="1">
      <alignment horizontal="right" vertical="center" wrapText="1"/>
    </xf>
    <xf numFmtId="14" fontId="8" fillId="6" borderId="42" xfId="0" applyNumberFormat="1" applyFont="1" applyFill="1" applyBorder="1" applyAlignment="1">
      <alignment horizontal="right" vertical="center" wrapText="1"/>
    </xf>
    <xf numFmtId="4" fontId="8" fillId="6" borderId="42" xfId="0" applyNumberFormat="1" applyFont="1" applyFill="1" applyBorder="1" applyAlignment="1">
      <alignment horizontal="right" vertical="center" wrapText="1"/>
    </xf>
    <xf numFmtId="4" fontId="15" fillId="6" borderId="42" xfId="1" applyNumberFormat="1" applyFont="1" applyFill="1" applyBorder="1" applyAlignment="1">
      <alignment horizontal="right" vertical="center" wrapText="1"/>
    </xf>
    <xf numFmtId="4" fontId="15" fillId="6" borderId="61" xfId="1" applyNumberFormat="1" applyFont="1" applyFill="1" applyBorder="1" applyAlignment="1">
      <alignment horizontal="right" vertical="center" wrapText="1"/>
    </xf>
    <xf numFmtId="4" fontId="15" fillId="6" borderId="30" xfId="1" applyNumberFormat="1" applyFont="1" applyFill="1" applyBorder="1" applyAlignment="1">
      <alignment horizontal="right" vertical="center" wrapText="1"/>
    </xf>
    <xf numFmtId="0" fontId="0" fillId="6" borderId="22" xfId="0" applyFill="1" applyBorder="1" applyAlignment="1">
      <alignment wrapText="1"/>
    </xf>
    <xf numFmtId="4" fontId="11" fillId="0" borderId="29" xfId="1" applyNumberFormat="1" applyFont="1" applyFill="1" applyBorder="1" applyAlignment="1">
      <alignment horizontal="right" vertical="center" wrapText="1"/>
    </xf>
    <xf numFmtId="0" fontId="0" fillId="0" borderId="23" xfId="0" applyFill="1" applyBorder="1" applyAlignment="1">
      <alignment wrapText="1"/>
    </xf>
    <xf numFmtId="4" fontId="15" fillId="3" borderId="63" xfId="0" applyNumberFormat="1" applyFont="1" applyFill="1" applyBorder="1" applyAlignment="1">
      <alignment vertical="center" wrapText="1"/>
    </xf>
    <xf numFmtId="4" fontId="11" fillId="2" borderId="65" xfId="1" applyNumberFormat="1" applyFont="1" applyFill="1" applyBorder="1" applyAlignment="1">
      <alignment horizontal="right" vertical="center" wrapText="1"/>
    </xf>
    <xf numFmtId="4" fontId="11" fillId="0" borderId="6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20" xfId="0" applyNumberFormat="1" applyFont="1" applyBorder="1" applyAlignment="1">
      <alignment vertical="center" wrapText="1"/>
    </xf>
    <xf numFmtId="4" fontId="11" fillId="2" borderId="66" xfId="1" applyNumberFormat="1" applyFont="1" applyFill="1" applyBorder="1" applyAlignment="1">
      <alignment horizontal="right" vertical="center" wrapText="1"/>
    </xf>
    <xf numFmtId="4" fontId="11" fillId="0" borderId="64" xfId="1" applyNumberFormat="1" applyFont="1" applyFill="1" applyBorder="1" applyAlignment="1">
      <alignment horizontal="right" vertical="center" wrapText="1"/>
    </xf>
    <xf numFmtId="4" fontId="15" fillId="6" borderId="44" xfId="1" applyNumberFormat="1" applyFont="1" applyFill="1" applyBorder="1" applyAlignment="1">
      <alignment horizontal="right" vertical="center" wrapText="1"/>
    </xf>
    <xf numFmtId="4" fontId="15" fillId="8" borderId="30" xfId="1" applyNumberFormat="1" applyFont="1" applyFill="1" applyBorder="1" applyAlignment="1">
      <alignment horizontal="center" vertical="center" wrapText="1"/>
    </xf>
    <xf numFmtId="4" fontId="15" fillId="6" borderId="65" xfId="1" applyNumberFormat="1" applyFont="1" applyFill="1" applyBorder="1" applyAlignment="1">
      <alignment horizontal="right" vertical="center" wrapText="1"/>
    </xf>
    <xf numFmtId="4" fontId="15" fillId="8" borderId="67" xfId="1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vertical="center" wrapText="1"/>
    </xf>
    <xf numFmtId="0" fontId="16" fillId="3" borderId="37" xfId="0" applyFont="1" applyFill="1" applyBorder="1" applyAlignment="1">
      <alignment vertical="center" wrapText="1"/>
    </xf>
    <xf numFmtId="0" fontId="16" fillId="3" borderId="69" xfId="0" applyFont="1" applyFill="1" applyBorder="1" applyAlignment="1">
      <alignment vertical="center" wrapText="1"/>
    </xf>
    <xf numFmtId="0" fontId="15" fillId="3" borderId="17" xfId="0" applyFont="1" applyFill="1" applyBorder="1" applyAlignment="1">
      <alignment vertical="center" wrapText="1"/>
    </xf>
    <xf numFmtId="0" fontId="16" fillId="4" borderId="17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66" fontId="12" fillId="0" borderId="0" xfId="0" applyNumberFormat="1" applyFont="1" applyFill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/>
    <xf numFmtId="166" fontId="25" fillId="3" borderId="50" xfId="2" applyNumberFormat="1" applyFill="1" applyBorder="1" applyAlignment="1">
      <alignment vertical="center" wrapText="1"/>
    </xf>
    <xf numFmtId="166" fontId="11" fillId="5" borderId="18" xfId="1" applyNumberFormat="1" applyFont="1" applyFill="1" applyBorder="1" applyAlignment="1">
      <alignment horizontal="right" vertical="center" wrapText="1"/>
    </xf>
    <xf numFmtId="166" fontId="11" fillId="5" borderId="2" xfId="1" applyNumberFormat="1" applyFont="1" applyFill="1" applyBorder="1" applyAlignment="1">
      <alignment horizontal="right" vertical="center" wrapText="1"/>
    </xf>
    <xf numFmtId="166" fontId="8" fillId="6" borderId="0" xfId="0" applyNumberFormat="1" applyFont="1" applyFill="1" applyBorder="1" applyAlignment="1">
      <alignment horizontal="right" vertical="center" wrapText="1"/>
    </xf>
    <xf numFmtId="166" fontId="15" fillId="7" borderId="38" xfId="0" applyNumberFormat="1" applyFont="1" applyFill="1" applyBorder="1" applyAlignment="1">
      <alignment horizontal="center" vertical="center" wrapText="1"/>
    </xf>
    <xf numFmtId="166" fontId="11" fillId="5" borderId="58" xfId="1" applyNumberFormat="1" applyFont="1" applyFill="1" applyBorder="1" applyAlignment="1">
      <alignment horizontal="right" vertical="center" wrapText="1"/>
    </xf>
    <xf numFmtId="166" fontId="8" fillId="6" borderId="42" xfId="0" applyNumberFormat="1" applyFont="1" applyFill="1" applyBorder="1" applyAlignment="1">
      <alignment horizontal="right" vertical="center" wrapText="1"/>
    </xf>
    <xf numFmtId="166" fontId="8" fillId="8" borderId="17" xfId="0" applyNumberFormat="1" applyFont="1" applyFill="1" applyBorder="1" applyAlignment="1">
      <alignment horizontal="right" vertical="center" wrapText="1"/>
    </xf>
    <xf numFmtId="4" fontId="0" fillId="0" borderId="69" xfId="0" applyNumberFormat="1" applyBorder="1" applyAlignment="1"/>
    <xf numFmtId="4" fontId="0" fillId="0" borderId="0" xfId="0" applyNumberFormat="1" applyBorder="1" applyAlignment="1"/>
    <xf numFmtId="0" fontId="0" fillId="0" borderId="68" xfId="0" applyBorder="1" applyAlignment="1"/>
    <xf numFmtId="0" fontId="30" fillId="0" borderId="0" xfId="0" applyFont="1"/>
    <xf numFmtId="0" fontId="31" fillId="10" borderId="17" xfId="0" applyFont="1" applyFill="1" applyBorder="1" applyAlignment="1"/>
    <xf numFmtId="0" fontId="34" fillId="0" borderId="0" xfId="0" applyFont="1"/>
    <xf numFmtId="0" fontId="35" fillId="13" borderId="40" xfId="0" applyFont="1" applyFill="1" applyBorder="1" applyAlignment="1">
      <alignment horizontal="center" vertical="center" textRotation="90" wrapText="1"/>
    </xf>
    <xf numFmtId="0" fontId="36" fillId="14" borderId="62" xfId="0" applyFont="1" applyFill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 wrapText="1"/>
    </xf>
    <xf numFmtId="0" fontId="37" fillId="15" borderId="59" xfId="0" applyFont="1" applyFill="1" applyBorder="1" applyAlignment="1">
      <alignment horizontal="center" vertical="center"/>
    </xf>
    <xf numFmtId="0" fontId="37" fillId="15" borderId="75" xfId="0" applyFont="1" applyFill="1" applyBorder="1" applyAlignment="1">
      <alignment horizontal="center" vertical="center"/>
    </xf>
    <xf numFmtId="0" fontId="37" fillId="15" borderId="76" xfId="0" applyFont="1" applyFill="1" applyBorder="1" applyAlignment="1">
      <alignment horizontal="center" vertical="center"/>
    </xf>
    <xf numFmtId="0" fontId="36" fillId="16" borderId="77" xfId="0" applyFont="1" applyFill="1" applyBorder="1" applyAlignment="1">
      <alignment horizontal="center" vertical="center" wrapText="1"/>
    </xf>
    <xf numFmtId="0" fontId="31" fillId="0" borderId="79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41" fillId="0" borderId="0" xfId="0" applyFont="1"/>
    <xf numFmtId="0" fontId="34" fillId="13" borderId="80" xfId="0" applyFont="1" applyFill="1" applyBorder="1" applyAlignment="1">
      <alignment horizontal="center" vertical="center"/>
    </xf>
    <xf numFmtId="4" fontId="34" fillId="14" borderId="27" xfId="0" applyNumberFormat="1" applyFont="1" applyFill="1" applyBorder="1" applyAlignment="1">
      <alignment horizontal="right" vertical="center"/>
    </xf>
    <xf numFmtId="4" fontId="34" fillId="0" borderId="27" xfId="0" applyNumberFormat="1" applyFont="1" applyBorder="1" applyAlignment="1">
      <alignment horizontal="right" vertical="center"/>
    </xf>
    <xf numFmtId="4" fontId="34" fillId="0" borderId="28" xfId="0" applyNumberFormat="1" applyFont="1" applyBorder="1" applyAlignment="1">
      <alignment horizontal="right" vertical="center"/>
    </xf>
    <xf numFmtId="4" fontId="35" fillId="16" borderId="23" xfId="0" applyNumberFormat="1" applyFont="1" applyFill="1" applyBorder="1" applyAlignment="1">
      <alignment horizontal="right" vertical="center"/>
    </xf>
    <xf numFmtId="10" fontId="35" fillId="16" borderId="81" xfId="0" applyNumberFormat="1" applyFont="1" applyFill="1" applyBorder="1" applyAlignment="1">
      <alignment horizontal="right" vertical="center"/>
    </xf>
    <xf numFmtId="0" fontId="34" fillId="0" borderId="82" xfId="0" applyFont="1" applyBorder="1"/>
    <xf numFmtId="0" fontId="42" fillId="0" borderId="43" xfId="0" applyFont="1" applyBorder="1"/>
    <xf numFmtId="0" fontId="42" fillId="0" borderId="6" xfId="0" applyFont="1" applyBorder="1"/>
    <xf numFmtId="0" fontId="42" fillId="0" borderId="25" xfId="0" applyFont="1" applyBorder="1"/>
    <xf numFmtId="0" fontId="34" fillId="13" borderId="11" xfId="0" applyFont="1" applyFill="1" applyBorder="1" applyAlignment="1">
      <alignment horizontal="center" vertical="center"/>
    </xf>
    <xf numFmtId="4" fontId="34" fillId="14" borderId="13" xfId="0" applyNumberFormat="1" applyFont="1" applyFill="1" applyBorder="1" applyAlignment="1">
      <alignment horizontal="right" vertical="center"/>
    </xf>
    <xf numFmtId="4" fontId="34" fillId="0" borderId="13" xfId="0" applyNumberFormat="1" applyFont="1" applyBorder="1" applyAlignment="1">
      <alignment horizontal="right" vertical="center"/>
    </xf>
    <xf numFmtId="4" fontId="34" fillId="0" borderId="1" xfId="0" applyNumberFormat="1" applyFont="1" applyBorder="1" applyAlignment="1">
      <alignment horizontal="right" vertical="center"/>
    </xf>
    <xf numFmtId="4" fontId="35" fillId="16" borderId="21" xfId="0" applyNumberFormat="1" applyFont="1" applyFill="1" applyBorder="1" applyAlignment="1">
      <alignment horizontal="right" vertical="center"/>
    </xf>
    <xf numFmtId="0" fontId="34" fillId="0" borderId="83" xfId="0" applyFont="1" applyBorder="1"/>
    <xf numFmtId="0" fontId="42" fillId="0" borderId="44" xfId="0" applyFont="1" applyBorder="1"/>
    <xf numFmtId="0" fontId="42" fillId="0" borderId="1" xfId="0" applyFont="1" applyBorder="1"/>
    <xf numFmtId="0" fontId="42" fillId="0" borderId="21" xfId="0" applyFont="1" applyBorder="1"/>
    <xf numFmtId="4" fontId="34" fillId="14" borderId="84" xfId="0" applyNumberFormat="1" applyFont="1" applyFill="1" applyBorder="1" applyAlignment="1">
      <alignment horizontal="right" vertical="center"/>
    </xf>
    <xf numFmtId="4" fontId="34" fillId="0" borderId="84" xfId="0" applyNumberFormat="1" applyFont="1" applyBorder="1" applyAlignment="1">
      <alignment horizontal="right" vertical="center"/>
    </xf>
    <xf numFmtId="4" fontId="34" fillId="0" borderId="85" xfId="0" applyNumberFormat="1" applyFont="1" applyBorder="1" applyAlignment="1">
      <alignment horizontal="right" vertical="center"/>
    </xf>
    <xf numFmtId="4" fontId="35" fillId="16" borderId="86" xfId="0" applyNumberFormat="1" applyFont="1" applyFill="1" applyBorder="1" applyAlignment="1">
      <alignment horizontal="right" vertical="center"/>
    </xf>
    <xf numFmtId="0" fontId="34" fillId="0" borderId="87" xfId="0" applyFont="1" applyBorder="1"/>
    <xf numFmtId="0" fontId="42" fillId="0" borderId="88" xfId="0" applyFont="1" applyBorder="1"/>
    <xf numFmtId="0" fontId="42" fillId="0" borderId="85" xfId="0" applyFont="1" applyBorder="1"/>
    <xf numFmtId="0" fontId="42" fillId="0" borderId="86" xfId="0" applyFont="1" applyBorder="1"/>
    <xf numFmtId="0" fontId="35" fillId="16" borderId="2" xfId="0" applyFont="1" applyFill="1" applyBorder="1" applyAlignment="1">
      <alignment horizontal="center" vertical="center" wrapText="1"/>
    </xf>
    <xf numFmtId="4" fontId="35" fillId="15" borderId="37" xfId="0" applyNumberFormat="1" applyFont="1" applyFill="1" applyBorder="1" applyAlignment="1">
      <alignment horizontal="right" vertical="center"/>
    </xf>
    <xf numFmtId="4" fontId="35" fillId="17" borderId="59" xfId="0" applyNumberFormat="1" applyFont="1" applyFill="1" applyBorder="1" applyAlignment="1">
      <alignment horizontal="right" vertical="center"/>
    </xf>
    <xf numFmtId="4" fontId="35" fillId="17" borderId="76" xfId="0" applyNumberFormat="1" applyFont="1" applyFill="1" applyBorder="1" applyAlignment="1">
      <alignment horizontal="right" vertical="center"/>
    </xf>
    <xf numFmtId="4" fontId="35" fillId="17" borderId="52" xfId="0" applyNumberFormat="1" applyFont="1" applyFill="1" applyBorder="1" applyAlignment="1">
      <alignment horizontal="right" vertical="center"/>
    </xf>
    <xf numFmtId="10" fontId="35" fillId="17" borderId="37" xfId="3" applyNumberFormat="1" applyFont="1" applyFill="1" applyBorder="1" applyAlignment="1">
      <alignment horizontal="center" vertical="center"/>
    </xf>
    <xf numFmtId="0" fontId="34" fillId="0" borderId="79" xfId="0" applyFont="1" applyBorder="1"/>
    <xf numFmtId="0" fontId="34" fillId="0" borderId="51" xfId="0" applyFont="1" applyBorder="1"/>
    <xf numFmtId="0" fontId="34" fillId="0" borderId="59" xfId="0" applyFont="1" applyBorder="1"/>
    <xf numFmtId="0" fontId="34" fillId="13" borderId="7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35" fillId="16" borderId="41" xfId="0" applyFont="1" applyFill="1" applyBorder="1" applyAlignment="1">
      <alignment horizontal="center" vertical="center" wrapText="1"/>
    </xf>
    <xf numFmtId="0" fontId="35" fillId="18" borderId="18" xfId="0" applyFont="1" applyFill="1" applyBorder="1" applyAlignment="1">
      <alignment horizontal="center" vertical="center"/>
    </xf>
    <xf numFmtId="4" fontId="35" fillId="18" borderId="62" xfId="0" applyNumberFormat="1" applyFont="1" applyFill="1" applyBorder="1" applyAlignment="1">
      <alignment horizontal="right" vertical="center"/>
    </xf>
    <xf numFmtId="4" fontId="35" fillId="19" borderId="89" xfId="0" applyNumberFormat="1" applyFont="1" applyFill="1" applyBorder="1" applyAlignment="1">
      <alignment horizontal="right" vertical="center"/>
    </xf>
    <xf numFmtId="4" fontId="35" fillId="19" borderId="18" xfId="0" applyNumberFormat="1" applyFont="1" applyFill="1" applyBorder="1" applyAlignment="1">
      <alignment horizontal="right" vertical="center"/>
    </xf>
    <xf numFmtId="10" fontId="35" fillId="17" borderId="7" xfId="3" applyNumberFormat="1" applyFont="1" applyFill="1" applyBorder="1" applyAlignment="1">
      <alignment horizontal="center" vertical="center"/>
    </xf>
    <xf numFmtId="4" fontId="35" fillId="18" borderId="90" xfId="0" applyNumberFormat="1" applyFont="1" applyFill="1" applyBorder="1" applyAlignment="1">
      <alignment horizontal="right" vertical="center"/>
    </xf>
    <xf numFmtId="4" fontId="35" fillId="18" borderId="45" xfId="0" applyNumberFormat="1" applyFont="1" applyFill="1" applyBorder="1" applyAlignment="1">
      <alignment horizontal="right" vertical="center"/>
    </xf>
    <xf numFmtId="4" fontId="35" fillId="18" borderId="73" xfId="0" applyNumberFormat="1" applyFont="1" applyFill="1" applyBorder="1" applyAlignment="1">
      <alignment horizontal="right" vertical="center"/>
    </xf>
    <xf numFmtId="0" fontId="35" fillId="18" borderId="11" xfId="0" applyFont="1" applyFill="1" applyBorder="1" applyAlignment="1">
      <alignment horizontal="center" vertical="center"/>
    </xf>
    <xf numFmtId="4" fontId="35" fillId="18" borderId="13" xfId="0" applyNumberFormat="1" applyFont="1" applyFill="1" applyBorder="1" applyAlignment="1">
      <alignment horizontal="right" vertical="center"/>
    </xf>
    <xf numFmtId="4" fontId="35" fillId="19" borderId="21" xfId="0" applyNumberFormat="1" applyFont="1" applyFill="1" applyBorder="1" applyAlignment="1">
      <alignment horizontal="right" vertical="center"/>
    </xf>
    <xf numFmtId="4" fontId="35" fillId="19" borderId="11" xfId="0" applyNumberFormat="1" applyFont="1" applyFill="1" applyBorder="1" applyAlignment="1">
      <alignment horizontal="right" vertical="center"/>
    </xf>
    <xf numFmtId="10" fontId="35" fillId="17" borderId="10" xfId="3" applyNumberFormat="1" applyFont="1" applyFill="1" applyBorder="1" applyAlignment="1">
      <alignment horizontal="center" vertical="center"/>
    </xf>
    <xf numFmtId="4" fontId="35" fillId="18" borderId="83" xfId="0" applyNumberFormat="1" applyFont="1" applyFill="1" applyBorder="1" applyAlignment="1">
      <alignment horizontal="right" vertical="center"/>
    </xf>
    <xf numFmtId="4" fontId="35" fillId="18" borderId="44" xfId="0" applyNumberFormat="1" applyFont="1" applyFill="1" applyBorder="1" applyAlignment="1">
      <alignment horizontal="right" vertical="center"/>
    </xf>
    <xf numFmtId="4" fontId="35" fillId="18" borderId="72" xfId="0" applyNumberFormat="1" applyFont="1" applyFill="1" applyBorder="1" applyAlignment="1">
      <alignment horizontal="right" vertical="center"/>
    </xf>
    <xf numFmtId="0" fontId="35" fillId="19" borderId="15" xfId="0" applyFont="1" applyFill="1" applyBorder="1" applyAlignment="1">
      <alignment horizontal="right" vertical="center"/>
    </xf>
    <xf numFmtId="4" fontId="35" fillId="19" borderId="26" xfId="0" applyNumberFormat="1" applyFont="1" applyFill="1" applyBorder="1" applyAlignment="1">
      <alignment horizontal="right" vertical="center"/>
    </xf>
    <xf numFmtId="4" fontId="35" fillId="19" borderId="20" xfId="0" applyNumberFormat="1" applyFont="1" applyFill="1" applyBorder="1" applyAlignment="1">
      <alignment horizontal="right" vertical="center"/>
    </xf>
    <xf numFmtId="4" fontId="35" fillId="19" borderId="22" xfId="0" applyNumberFormat="1" applyFont="1" applyFill="1" applyBorder="1" applyAlignment="1">
      <alignment horizontal="right" vertical="center"/>
    </xf>
    <xf numFmtId="4" fontId="35" fillId="19" borderId="15" xfId="0" applyNumberFormat="1" applyFont="1" applyFill="1" applyBorder="1" applyAlignment="1">
      <alignment horizontal="right" vertical="center"/>
    </xf>
    <xf numFmtId="10" fontId="35" fillId="17" borderId="41" xfId="3" applyNumberFormat="1" applyFont="1" applyFill="1" applyBorder="1" applyAlignment="1">
      <alignment horizontal="center" vertical="center"/>
    </xf>
    <xf numFmtId="4" fontId="35" fillId="19" borderId="91" xfId="0" applyNumberFormat="1" applyFont="1" applyFill="1" applyBorder="1" applyAlignment="1">
      <alignment horizontal="right" vertical="center"/>
    </xf>
    <xf numFmtId="4" fontId="35" fillId="19" borderId="42" xfId="0" applyNumberFormat="1" applyFont="1" applyFill="1" applyBorder="1" applyAlignment="1">
      <alignment horizontal="right" vertical="center"/>
    </xf>
    <xf numFmtId="4" fontId="35" fillId="19" borderId="41" xfId="0" applyNumberFormat="1" applyFont="1" applyFill="1" applyBorder="1" applyAlignment="1">
      <alignment horizontal="right" vertical="center"/>
    </xf>
    <xf numFmtId="0" fontId="43" fillId="0" borderId="0" xfId="0" applyFont="1"/>
    <xf numFmtId="9" fontId="43" fillId="0" borderId="0" xfId="0" applyNumberFormat="1" applyFont="1"/>
    <xf numFmtId="0" fontId="44" fillId="0" borderId="0" xfId="0" applyFont="1" applyFill="1" applyBorder="1"/>
    <xf numFmtId="0" fontId="35" fillId="12" borderId="27" xfId="0" applyFont="1" applyFill="1" applyBorder="1" applyAlignment="1">
      <alignment horizontal="center" vertical="center" textRotation="90" wrapText="1"/>
    </xf>
    <xf numFmtId="4" fontId="0" fillId="0" borderId="26" xfId="0" applyNumberFormat="1" applyBorder="1" applyAlignment="1">
      <alignment vertical="top" wrapText="1"/>
    </xf>
    <xf numFmtId="4" fontId="0" fillId="0" borderId="22" xfId="0" applyNumberFormat="1" applyBorder="1" applyAlignment="1">
      <alignment vertical="top" wrapText="1"/>
    </xf>
    <xf numFmtId="4" fontId="0" fillId="0" borderId="41" xfId="0" applyNumberFormat="1" applyBorder="1" applyAlignment="1">
      <alignment vertical="top"/>
    </xf>
    <xf numFmtId="4" fontId="0" fillId="0" borderId="42" xfId="0" applyNumberFormat="1" applyBorder="1" applyAlignment="1">
      <alignment vertical="top"/>
    </xf>
    <xf numFmtId="0" fontId="0" fillId="0" borderId="42" xfId="0" applyBorder="1" applyAlignment="1"/>
    <xf numFmtId="0" fontId="0" fillId="0" borderId="16" xfId="0" applyBorder="1" applyAlignment="1"/>
    <xf numFmtId="4" fontId="0" fillId="0" borderId="27" xfId="0" applyNumberFormat="1" applyBorder="1" applyAlignment="1">
      <alignment wrapText="1"/>
    </xf>
    <xf numFmtId="4" fontId="0" fillId="0" borderId="23" xfId="0" applyNumberFormat="1" applyBorder="1" applyAlignment="1">
      <alignment wrapText="1"/>
    </xf>
    <xf numFmtId="4" fontId="0" fillId="0" borderId="7" xfId="0" applyNumberFormat="1" applyBorder="1" applyAlignment="1"/>
    <xf numFmtId="4" fontId="0" fillId="0" borderId="40" xfId="0" applyNumberFormat="1" applyBorder="1" applyAlignment="1"/>
    <xf numFmtId="0" fontId="0" fillId="0" borderId="40" xfId="0" applyBorder="1" applyAlignment="1"/>
    <xf numFmtId="0" fontId="0" fillId="0" borderId="9" xfId="0" applyBorder="1" applyAlignment="1"/>
    <xf numFmtId="4" fontId="0" fillId="0" borderId="10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13" fillId="0" borderId="1" xfId="0" applyFont="1" applyFill="1" applyBorder="1" applyAlignment="1"/>
    <xf numFmtId="0" fontId="0" fillId="0" borderId="1" xfId="0" applyBorder="1" applyAlignment="1"/>
    <xf numFmtId="49" fontId="14" fillId="0" borderId="1" xfId="0" applyNumberFormat="1" applyFont="1" applyFill="1" applyBorder="1" applyAlignment="1"/>
    <xf numFmtId="49" fontId="14" fillId="3" borderId="1" xfId="0" applyNumberFormat="1" applyFont="1" applyFill="1" applyBorder="1" applyAlignment="1"/>
    <xf numFmtId="0" fontId="45" fillId="11" borderId="37" xfId="0" applyFont="1" applyFill="1" applyBorder="1" applyAlignment="1">
      <alignment horizontal="center" wrapText="1"/>
    </xf>
    <xf numFmtId="0" fontId="45" fillId="11" borderId="38" xfId="0" applyFont="1" applyFill="1" applyBorder="1" applyAlignment="1">
      <alignment horizontal="center" wrapText="1"/>
    </xf>
    <xf numFmtId="0" fontId="45" fillId="11" borderId="5" xfId="0" applyFont="1" applyFill="1" applyBorder="1" applyAlignment="1">
      <alignment horizontal="center" wrapText="1"/>
    </xf>
    <xf numFmtId="0" fontId="40" fillId="18" borderId="27" xfId="0" applyFont="1" applyFill="1" applyBorder="1" applyAlignment="1">
      <alignment horizontal="center" vertical="center" textRotation="90"/>
    </xf>
    <xf numFmtId="0" fontId="40" fillId="18" borderId="24" xfId="0" applyFont="1" applyFill="1" applyBorder="1" applyAlignment="1">
      <alignment horizontal="center" vertical="center" textRotation="90"/>
    </xf>
    <xf numFmtId="0" fontId="40" fillId="18" borderId="13" xfId="0" applyFont="1" applyFill="1" applyBorder="1" applyAlignment="1">
      <alignment horizontal="center" vertical="center" textRotation="90"/>
    </xf>
    <xf numFmtId="0" fontId="40" fillId="18" borderId="26" xfId="0" applyFont="1" applyFill="1" applyBorder="1" applyAlignment="1">
      <alignment horizontal="center" vertical="center" textRotation="90"/>
    </xf>
    <xf numFmtId="0" fontId="45" fillId="10" borderId="7" xfId="0" applyFont="1" applyFill="1" applyBorder="1" applyAlignment="1">
      <alignment horizontal="left"/>
    </xf>
    <xf numFmtId="0" fontId="45" fillId="10" borderId="29" xfId="0" applyFont="1" applyFill="1" applyBorder="1" applyAlignment="1">
      <alignment horizontal="left"/>
    </xf>
    <xf numFmtId="14" fontId="45" fillId="11" borderId="28" xfId="0" applyNumberFormat="1" applyFont="1" applyFill="1" applyBorder="1" applyAlignment="1">
      <alignment horizontal="center" wrapText="1"/>
    </xf>
    <xf numFmtId="0" fontId="45" fillId="11" borderId="8" xfId="0" applyFont="1" applyFill="1" applyBorder="1" applyAlignment="1">
      <alignment horizontal="center" wrapText="1"/>
    </xf>
    <xf numFmtId="0" fontId="45" fillId="10" borderId="37" xfId="0" applyFont="1" applyFill="1" applyBorder="1" applyAlignment="1">
      <alignment horizontal="right"/>
    </xf>
    <xf numFmtId="0" fontId="45" fillId="10" borderId="5" xfId="0" applyFont="1" applyFill="1" applyBorder="1" applyAlignment="1">
      <alignment horizontal="right"/>
    </xf>
    <xf numFmtId="0" fontId="35" fillId="12" borderId="7" xfId="0" applyFont="1" applyFill="1" applyBorder="1" applyAlignment="1">
      <alignment horizontal="center" vertical="center" textRotation="90" wrapText="1"/>
    </xf>
    <xf numFmtId="0" fontId="35" fillId="12" borderId="10" xfId="0" applyFont="1" applyFill="1" applyBorder="1" applyAlignment="1">
      <alignment horizontal="center" vertical="center" textRotation="90" wrapText="1"/>
    </xf>
    <xf numFmtId="0" fontId="35" fillId="12" borderId="41" xfId="0" applyFont="1" applyFill="1" applyBorder="1" applyAlignment="1">
      <alignment horizontal="center" vertical="center" textRotation="90" wrapText="1"/>
    </xf>
    <xf numFmtId="0" fontId="34" fillId="12" borderId="10" xfId="0" applyFont="1" applyFill="1" applyBorder="1" applyAlignment="1">
      <alignment horizontal="center" vertical="center" textRotation="90"/>
    </xf>
    <xf numFmtId="0" fontId="34" fillId="12" borderId="41" xfId="0" applyFont="1" applyFill="1" applyBorder="1" applyAlignment="1">
      <alignment horizontal="center" vertical="center" textRotation="90"/>
    </xf>
    <xf numFmtId="0" fontId="35" fillId="12" borderId="27" xfId="0" applyFont="1" applyFill="1" applyBorder="1" applyAlignment="1">
      <alignment horizontal="center" vertical="center" textRotation="90" wrapText="1"/>
    </xf>
    <xf numFmtId="0" fontId="34" fillId="12" borderId="13" xfId="0" applyFont="1" applyFill="1" applyBorder="1" applyAlignment="1">
      <alignment horizontal="center" vertical="center" textRotation="90" wrapText="1"/>
    </xf>
    <xf numFmtId="0" fontId="34" fillId="12" borderId="26" xfId="0" applyFont="1" applyFill="1" applyBorder="1" applyAlignment="1">
      <alignment horizontal="center" vertical="center" textRotation="90" wrapText="1"/>
    </xf>
    <xf numFmtId="0" fontId="36" fillId="10" borderId="37" xfId="0" applyFont="1" applyFill="1" applyBorder="1" applyAlignment="1">
      <alignment horizontal="center" vertical="center"/>
    </xf>
    <xf numFmtId="0" fontId="37" fillId="10" borderId="38" xfId="0" applyFont="1" applyFill="1" applyBorder="1" applyAlignment="1"/>
    <xf numFmtId="0" fontId="36" fillId="10" borderId="73" xfId="0" applyNumberFormat="1" applyFont="1" applyFill="1" applyBorder="1" applyAlignment="1">
      <alignment horizontal="center" vertical="center" wrapText="1"/>
    </xf>
    <xf numFmtId="0" fontId="36" fillId="10" borderId="78" xfId="0" applyNumberFormat="1" applyFont="1" applyFill="1" applyBorder="1" applyAlignment="1">
      <alignment horizontal="center" vertical="center" wrapText="1"/>
    </xf>
    <xf numFmtId="0" fontId="35" fillId="10" borderId="50" xfId="0" applyNumberFormat="1" applyFont="1" applyFill="1" applyBorder="1" applyAlignment="1">
      <alignment horizontal="center" vertical="center" wrapText="1"/>
    </xf>
    <xf numFmtId="0" fontId="35" fillId="10" borderId="14" xfId="0" applyNumberFormat="1" applyFont="1" applyFill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40" fillId="15" borderId="41" xfId="0" applyFont="1" applyFill="1" applyBorder="1" applyAlignment="1">
      <alignment horizontal="center" vertical="center"/>
    </xf>
    <xf numFmtId="0" fontId="40" fillId="15" borderId="16" xfId="0" applyFont="1" applyFill="1" applyBorder="1" applyAlignment="1">
      <alignment horizontal="center" vertical="center"/>
    </xf>
    <xf numFmtId="0" fontId="35" fillId="12" borderId="24" xfId="0" applyFont="1" applyFill="1" applyBorder="1" applyAlignment="1">
      <alignment horizontal="center" vertical="center" textRotation="90" wrapText="1"/>
    </xf>
    <xf numFmtId="0" fontId="35" fillId="12" borderId="13" xfId="0" applyFont="1" applyFill="1" applyBorder="1" applyAlignment="1">
      <alignment horizontal="center" vertical="center" textRotation="90" wrapText="1"/>
    </xf>
    <xf numFmtId="0" fontId="35" fillId="12" borderId="84" xfId="0" applyFont="1" applyFill="1" applyBorder="1" applyAlignment="1">
      <alignment horizontal="center" vertical="center" textRotation="90" wrapText="1"/>
    </xf>
    <xf numFmtId="0" fontId="31" fillId="10" borderId="41" xfId="0" applyFont="1" applyFill="1" applyBorder="1" applyAlignment="1">
      <alignment horizontal="center"/>
    </xf>
    <xf numFmtId="0" fontId="31" fillId="10" borderId="42" xfId="0" applyFont="1" applyFill="1" applyBorder="1" applyAlignment="1">
      <alignment horizontal="center"/>
    </xf>
    <xf numFmtId="0" fontId="31" fillId="10" borderId="16" xfId="0" applyFont="1" applyFill="1" applyBorder="1" applyAlignment="1">
      <alignment horizontal="center"/>
    </xf>
    <xf numFmtId="0" fontId="33" fillId="11" borderId="14" xfId="0" applyFont="1" applyFill="1" applyBorder="1" applyAlignment="1">
      <alignment horizontal="center" wrapText="1"/>
    </xf>
    <xf numFmtId="0" fontId="33" fillId="11" borderId="70" xfId="0" applyFont="1" applyFill="1" applyBorder="1" applyAlignment="1">
      <alignment horizontal="center" wrapText="1"/>
    </xf>
    <xf numFmtId="0" fontId="33" fillId="11" borderId="71" xfId="0" applyFont="1" applyFill="1" applyBorder="1" applyAlignment="1">
      <alignment horizontal="center" wrapText="1"/>
    </xf>
    <xf numFmtId="0" fontId="31" fillId="10" borderId="7" xfId="0" applyFont="1" applyFill="1" applyBorder="1" applyAlignment="1">
      <alignment horizontal="left"/>
    </xf>
    <xf numFmtId="0" fontId="31" fillId="10" borderId="40" xfId="0" applyFont="1" applyFill="1" applyBorder="1" applyAlignment="1">
      <alignment horizontal="left"/>
    </xf>
    <xf numFmtId="0" fontId="31" fillId="10" borderId="9" xfId="0" applyFont="1" applyFill="1" applyBorder="1" applyAlignment="1">
      <alignment horizontal="left"/>
    </xf>
    <xf numFmtId="0" fontId="31" fillId="11" borderId="37" xfId="0" applyFont="1" applyFill="1" applyBorder="1" applyAlignment="1">
      <alignment horizontal="center" wrapText="1"/>
    </xf>
    <xf numFmtId="0" fontId="31" fillId="11" borderId="38" xfId="0" applyFont="1" applyFill="1" applyBorder="1" applyAlignment="1">
      <alignment horizontal="center" wrapText="1"/>
    </xf>
    <xf numFmtId="0" fontId="31" fillId="11" borderId="5" xfId="0" applyFont="1" applyFill="1" applyBorder="1" applyAlignment="1">
      <alignment horizontal="center" wrapText="1"/>
    </xf>
    <xf numFmtId="0" fontId="31" fillId="10" borderId="10" xfId="0" applyFont="1" applyFill="1" applyBorder="1" applyAlignment="1">
      <alignment horizontal="left"/>
    </xf>
    <xf numFmtId="0" fontId="31" fillId="10" borderId="19" xfId="0" applyFont="1" applyFill="1" applyBorder="1" applyAlignment="1">
      <alignment horizontal="left"/>
    </xf>
    <xf numFmtId="0" fontId="31" fillId="10" borderId="12" xfId="0" applyFont="1" applyFill="1" applyBorder="1" applyAlignment="1">
      <alignment horizontal="left"/>
    </xf>
    <xf numFmtId="0" fontId="32" fillId="11" borderId="37" xfId="0" applyFont="1" applyFill="1" applyBorder="1" applyAlignment="1">
      <alignment horizontal="center" wrapText="1"/>
    </xf>
    <xf numFmtId="0" fontId="32" fillId="11" borderId="38" xfId="0" applyFont="1" applyFill="1" applyBorder="1" applyAlignment="1">
      <alignment horizontal="center" wrapText="1"/>
    </xf>
    <xf numFmtId="0" fontId="32" fillId="11" borderId="5" xfId="0" applyFont="1" applyFill="1" applyBorder="1" applyAlignment="1">
      <alignment horizontal="center" wrapText="1"/>
    </xf>
  </cellXfs>
  <cellStyles count="4">
    <cellStyle name="Čárka" xfId="1" builtinId="3"/>
    <cellStyle name="Hypertextový odkaz" xfId="2" builtinId="8"/>
    <cellStyle name="Normální" xfId="0" builtinId="0"/>
    <cellStyle name="Procenta" xfId="3" builtinId="5"/>
  </cellStyles>
  <dxfs count="29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alignment textRotation="0" wrapText="1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7" tint="0.5999938962981048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D9D9D9"/>
        </patternFill>
      </fill>
      <alignment horizontal="right" vertical="center" textRotation="0" wrapText="1" indent="0" justifyLastLine="0" shrinkToFit="0" readingOrder="0"/>
      <border diagonalUp="0" diagonalDown="0">
        <left/>
        <right style="thick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D9D9D9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-* #,##0.00_-;\-* #,##0.00_-;_-* &quot;-&quot;??_-;_-@_-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alignment textRotation="0" wrapText="1" justifyLastLine="0" shrinkToFit="0" readingOrder="0"/>
    </dxf>
    <dxf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rgb="FFFDC608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rgb="FFFDC608"/>
        </patternFill>
      </fill>
      <alignment horizontal="general" vertical="center" textRotation="0" wrapText="1" indent="0" justifyLastLine="0" shrinkToFit="0" readingOrder="0"/>
    </dxf>
    <dxf>
      <fill>
        <patternFill patternType="lightUp">
          <bgColor theme="0" tint="-0.24994659260841701"/>
        </patternFill>
      </fill>
    </dxf>
    <dxf>
      <fill>
        <patternFill patternType="lightUp">
          <bgColor theme="0" tint="-0.24994659260841701"/>
        </patternFill>
      </fill>
    </dxf>
    <dxf>
      <fill>
        <patternFill patternType="lightUp">
          <bgColor theme="0" tint="-0.24994659260841701"/>
        </patternFill>
      </fill>
    </dxf>
    <dxf>
      <fill>
        <patternFill patternType="lightUp">
          <bgColor theme="0" tint="-0.24994659260841701"/>
        </patternFill>
      </fill>
    </dxf>
    <dxf>
      <fill>
        <patternFill>
          <bgColor rgb="FFF2F2F2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color theme="0"/>
      </font>
      <fill>
        <patternFill>
          <bgColor rgb="FF7F7F7F"/>
        </patternFill>
      </fill>
    </dxf>
  </dxfs>
  <tableStyles count="1" defaultTableStyle="I-RE" defaultPivotStyle="PivotStyleLight16">
    <tableStyle name="I-RE" pivot="0" count="4">
      <tableStyleElement type="headerRow" dxfId="28"/>
      <tableStyleElement type="firstColumn" dxfId="27"/>
      <tableStyleElement type="firstRowStripe" dxfId="26"/>
      <tableStyleElement type="secondRowStripe" dxfId="25"/>
    </tableStyle>
  </tableStyles>
  <colors>
    <mruColors>
      <color rgb="FFFDC608"/>
      <color rgb="FF5B9BD5"/>
      <color rgb="FF1CB8CF"/>
      <color rgb="FFFF3300"/>
      <color rgb="FFA2E4F0"/>
      <color rgb="FF98C222"/>
      <color rgb="FFF2F2F2"/>
      <color rgb="FFD9D9D9"/>
      <color rgb="FF7F7F7F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5" name="Table5" displayName="Table5" ref="A9:Q35" totalsRowShown="0" headerRowDxfId="20" dataDxfId="19" tableBorderDxfId="18">
  <autoFilter ref="A9:Q35">
    <filterColumn colId="0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Budget line" dataDxfId="17"/>
    <tableColumn id="2" name="Workpackage" dataDxfId="16"/>
    <tableColumn id="3" name="*Item number as planned in the application form " dataDxfId="15"/>
    <tableColumn id="4" name="*Employee/supplier" dataDxfId="14"/>
    <tableColumn id="5" name="*Description" dataDxfId="13"/>
    <tableColumn id="6" name="Document/ invoice ref. no" dataDxfId="12"/>
    <tableColumn id="7" name="Date of document/ invoice" dataDxfId="11"/>
    <tableColumn id="8" name="*Date of payment" dataDxfId="10"/>
    <tableColumn id="9" name="**Currency " dataDxfId="9"/>
    <tableColumn id="10" name="*Gross amount declared (including VAT)" dataDxfId="8"/>
    <tableColumn id="11" name="*Is VAT recoverable? _x000a_(select - y/n)" dataDxfId="7"/>
    <tableColumn id="12" name="**VAT amount if recoverable " dataDxfId="6"/>
    <tableColumn id="13" name="Total amount declared (including VAT if not recoverable)_x000a_(Automatic calculation)" dataDxfId="5"/>
    <tableColumn id="14" name="**Exchange rate" dataDxfId="4"/>
    <tableColumn id="15" name="Total amount declared in EUR (Automatic calculation)" dataDxfId="3"/>
    <tableColumn id="16" name="*Total amount in EUR certified by FLC _x000a_" dataDxfId="2"/>
    <tableColumn id="17" name="**in case of FLC correction: _x000a_Error related to" dataDxfId="1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Interreg Europ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DC609"/>
      </a:accent1>
      <a:accent2>
        <a:srgbClr val="98C222"/>
      </a:accent2>
      <a:accent3>
        <a:srgbClr val="159960"/>
      </a:accent3>
      <a:accent4>
        <a:srgbClr val="21B7CF"/>
      </a:accent4>
      <a:accent5>
        <a:srgbClr val="000099"/>
      </a:accent5>
      <a:accent6>
        <a:srgbClr val="FFCC00"/>
      </a:accent6>
      <a:hlink>
        <a:srgbClr val="363438"/>
      </a:hlink>
      <a:folHlink>
        <a:srgbClr val="000099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c.europa.eu/budget/contracts_grants/info_contracts/inforeuro/inforeuro_en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topLeftCell="A10" zoomScale="80" zoomScaleNormal="80" zoomScalePageLayoutView="70" workbookViewId="0">
      <selection activeCell="Y59" sqref="Y59"/>
    </sheetView>
  </sheetViews>
  <sheetFormatPr defaultColWidth="11" defaultRowHeight="14.25" x14ac:dyDescent="0.2"/>
  <cols>
    <col min="1" max="1" width="11" customWidth="1"/>
    <col min="2" max="3" width="11.25" customWidth="1"/>
    <col min="5" max="5" width="16.5" customWidth="1"/>
    <col min="6" max="6" width="9.875" customWidth="1"/>
    <col min="11" max="11" width="15.375" customWidth="1"/>
    <col min="12" max="12" width="12.75" customWidth="1"/>
    <col min="13" max="13" width="11" style="122"/>
    <col min="14" max="14" width="14.5" customWidth="1"/>
    <col min="15" max="15" width="14.375" customWidth="1"/>
    <col min="16" max="16" width="15.5" customWidth="1"/>
    <col min="20" max="20" width="11" style="80"/>
    <col min="23" max="23" width="12" style="80" customWidth="1"/>
    <col min="24" max="24" width="15.375" style="102" customWidth="1"/>
    <col min="25" max="25" width="12.25" style="80" customWidth="1"/>
    <col min="26" max="26" width="11" style="80"/>
    <col min="27" max="27" width="20.625" style="99" customWidth="1"/>
  </cols>
  <sheetData>
    <row r="1" spans="1:19" x14ac:dyDescent="0.2">
      <c r="G1" s="50"/>
      <c r="H1" s="51"/>
      <c r="I1" s="51"/>
      <c r="J1" s="51"/>
      <c r="K1" s="51"/>
      <c r="L1" s="51"/>
      <c r="M1" s="12"/>
      <c r="N1" s="51"/>
      <c r="O1" s="51"/>
      <c r="P1" s="51"/>
    </row>
    <row r="2" spans="1:19" x14ac:dyDescent="0.2">
      <c r="G2" s="51"/>
      <c r="H2" s="51"/>
      <c r="I2" s="51"/>
      <c r="J2" s="51"/>
    </row>
    <row r="3" spans="1:19" x14ac:dyDescent="0.2">
      <c r="G3" s="51"/>
      <c r="H3" s="51"/>
      <c r="I3" s="51"/>
      <c r="J3" s="51"/>
    </row>
    <row r="4" spans="1:19" x14ac:dyDescent="0.2">
      <c r="G4" s="51"/>
      <c r="H4" s="51"/>
      <c r="I4" s="51"/>
      <c r="J4" s="51"/>
    </row>
    <row r="5" spans="1:19" ht="27" customHeight="1" x14ac:dyDescent="0.2">
      <c r="G5" s="51"/>
      <c r="H5" s="51"/>
      <c r="I5" s="51"/>
      <c r="J5" s="51"/>
    </row>
    <row r="6" spans="1:19" x14ac:dyDescent="0.2">
      <c r="G6" s="51"/>
      <c r="H6" s="51"/>
      <c r="I6" s="51"/>
      <c r="J6" s="51"/>
    </row>
    <row r="7" spans="1:19" x14ac:dyDescent="0.2">
      <c r="G7" s="51"/>
      <c r="H7" s="51"/>
      <c r="I7" s="51"/>
      <c r="J7" s="51"/>
    </row>
    <row r="8" spans="1:19" x14ac:dyDescent="0.2">
      <c r="A8" s="32"/>
      <c r="B8" s="32"/>
      <c r="C8" s="32"/>
      <c r="D8" s="32"/>
      <c r="E8" s="32"/>
      <c r="G8" s="51"/>
      <c r="H8" s="51"/>
      <c r="I8" s="51"/>
      <c r="J8" s="51"/>
    </row>
    <row r="9" spans="1:19" x14ac:dyDescent="0.2">
      <c r="A9" s="32"/>
      <c r="B9" s="32"/>
      <c r="C9" s="32"/>
      <c r="D9" s="32"/>
      <c r="E9" s="32"/>
      <c r="G9" s="51"/>
      <c r="H9" s="51"/>
      <c r="I9" s="51"/>
      <c r="J9" s="51"/>
      <c r="K9" s="117"/>
      <c r="L9" s="113"/>
      <c r="M9" s="121"/>
      <c r="N9" s="114"/>
      <c r="O9" s="115"/>
      <c r="P9" s="113"/>
      <c r="Q9" s="116"/>
      <c r="R9" s="113"/>
      <c r="S9" s="113"/>
    </row>
    <row r="10" spans="1:19" x14ac:dyDescent="0.2">
      <c r="A10" s="32"/>
      <c r="B10" s="32"/>
      <c r="C10" s="32"/>
      <c r="D10" s="32"/>
      <c r="E10" s="32"/>
      <c r="G10" s="51"/>
      <c r="H10" s="51"/>
      <c r="I10" s="51"/>
      <c r="J10" s="51"/>
      <c r="K10" s="117"/>
      <c r="L10" s="113"/>
      <c r="M10" s="121"/>
      <c r="N10" s="114"/>
      <c r="O10" s="115"/>
      <c r="P10" s="113"/>
      <c r="Q10" s="116"/>
      <c r="R10" s="113"/>
      <c r="S10" s="113"/>
    </row>
    <row r="11" spans="1:19" ht="15" x14ac:dyDescent="0.25">
      <c r="A11" s="32"/>
      <c r="B11" s="32"/>
      <c r="C11" s="32"/>
      <c r="D11" s="32"/>
      <c r="E11" s="32"/>
      <c r="G11" s="51"/>
      <c r="H11" s="51"/>
      <c r="I11" s="51"/>
      <c r="J11" s="51"/>
      <c r="K11" s="71" t="s">
        <v>0</v>
      </c>
      <c r="L11" s="72" t="s">
        <v>1</v>
      </c>
      <c r="M11" s="12"/>
      <c r="N11" s="51"/>
      <c r="O11" s="51"/>
      <c r="P11" s="51"/>
    </row>
    <row r="12" spans="1:19" ht="15" thickBot="1" x14ac:dyDescent="0.25">
      <c r="A12" s="32"/>
      <c r="B12" s="32"/>
      <c r="C12" s="32"/>
      <c r="D12" s="32"/>
      <c r="E12" s="32"/>
      <c r="G12" s="51"/>
      <c r="H12" s="51"/>
      <c r="I12" s="51"/>
      <c r="J12" s="51"/>
      <c r="K12" s="51"/>
      <c r="L12" s="51"/>
      <c r="M12" s="12"/>
      <c r="N12" s="51"/>
      <c r="O12" s="51"/>
      <c r="P12" s="51"/>
    </row>
    <row r="13" spans="1:19" ht="49.5" thickBot="1" x14ac:dyDescent="0.25">
      <c r="A13" s="32"/>
      <c r="B13" s="32"/>
      <c r="C13" s="32"/>
      <c r="D13" s="32"/>
      <c r="E13" s="32"/>
      <c r="G13" s="51"/>
      <c r="H13" s="51"/>
      <c r="I13" s="51"/>
      <c r="J13" s="51"/>
      <c r="K13" s="40" t="s">
        <v>2</v>
      </c>
      <c r="L13" s="3" t="s">
        <v>3</v>
      </c>
      <c r="M13" s="118" t="s">
        <v>4</v>
      </c>
      <c r="N13" s="3" t="s">
        <v>5</v>
      </c>
      <c r="O13" s="3" t="s">
        <v>6</v>
      </c>
      <c r="P13" s="3" t="s">
        <v>7</v>
      </c>
      <c r="Q13" s="3" t="s">
        <v>8</v>
      </c>
      <c r="R13" s="3" t="s">
        <v>9</v>
      </c>
      <c r="S13" s="3" t="s">
        <v>10</v>
      </c>
    </row>
    <row r="14" spans="1:19" ht="36" x14ac:dyDescent="0.2">
      <c r="A14" s="32"/>
      <c r="B14" s="32"/>
      <c r="C14" s="32"/>
      <c r="D14" s="32"/>
      <c r="E14" s="32"/>
      <c r="G14" s="51"/>
      <c r="H14" s="51"/>
      <c r="I14" s="51"/>
      <c r="J14" s="51"/>
      <c r="K14" s="41" t="s">
        <v>11</v>
      </c>
      <c r="L14" s="4" t="s">
        <v>12</v>
      </c>
      <c r="M14" s="119">
        <v>3340</v>
      </c>
      <c r="N14" s="73">
        <v>4000</v>
      </c>
      <c r="O14" s="5" t="s">
        <v>13</v>
      </c>
      <c r="P14" s="4" t="s">
        <v>14</v>
      </c>
      <c r="Q14" s="75" t="s">
        <v>15</v>
      </c>
      <c r="R14" s="204">
        <v>4000</v>
      </c>
      <c r="S14" s="159"/>
    </row>
    <row r="15" spans="1:19" x14ac:dyDescent="0.2">
      <c r="A15" s="32"/>
      <c r="B15" s="32"/>
      <c r="C15" s="32"/>
      <c r="D15" s="32"/>
      <c r="E15" s="32"/>
      <c r="G15" s="51"/>
      <c r="H15" s="51"/>
      <c r="I15" s="51"/>
      <c r="J15" s="51"/>
      <c r="K15" s="43" t="s">
        <v>16</v>
      </c>
      <c r="L15" s="7" t="s">
        <v>17</v>
      </c>
      <c r="M15" s="120">
        <v>34830</v>
      </c>
      <c r="N15" s="74">
        <v>43000</v>
      </c>
      <c r="O15" s="8" t="s">
        <v>13</v>
      </c>
      <c r="P15" s="7" t="s">
        <v>18</v>
      </c>
      <c r="Q15" s="76" t="s">
        <v>15</v>
      </c>
      <c r="R15" s="205">
        <v>17000</v>
      </c>
      <c r="S15" s="160"/>
    </row>
    <row r="16" spans="1:19" ht="24" x14ac:dyDescent="0.2">
      <c r="A16" s="32"/>
      <c r="B16" s="32"/>
      <c r="C16" s="32"/>
      <c r="D16" s="32"/>
      <c r="E16" s="32"/>
      <c r="G16" s="51"/>
      <c r="H16" s="51"/>
      <c r="I16" s="51"/>
      <c r="J16" s="51"/>
      <c r="K16" s="43" t="s">
        <v>19</v>
      </c>
      <c r="L16" s="7" t="s">
        <v>20</v>
      </c>
      <c r="M16" s="120">
        <v>4860</v>
      </c>
      <c r="N16" s="74">
        <v>6000</v>
      </c>
      <c r="O16" s="8" t="s">
        <v>13</v>
      </c>
      <c r="P16" s="7" t="s">
        <v>21</v>
      </c>
      <c r="Q16" s="76" t="s">
        <v>15</v>
      </c>
      <c r="R16" s="205">
        <v>738.5</v>
      </c>
      <c r="S16" s="160"/>
    </row>
    <row r="17" spans="1:19" ht="24.75" thickBot="1" x14ac:dyDescent="0.25">
      <c r="A17" s="32"/>
      <c r="B17" s="32"/>
      <c r="C17" s="32"/>
      <c r="D17" s="32"/>
      <c r="E17" s="32"/>
      <c r="G17" s="51"/>
      <c r="H17" s="51"/>
      <c r="I17" s="51"/>
      <c r="J17" s="51"/>
      <c r="K17" s="162" t="s">
        <v>22</v>
      </c>
      <c r="L17" s="45" t="s">
        <v>23</v>
      </c>
      <c r="M17" s="130">
        <v>178200</v>
      </c>
      <c r="N17" s="77">
        <v>220000</v>
      </c>
      <c r="O17" s="46" t="s">
        <v>24</v>
      </c>
      <c r="P17" s="45" t="s">
        <v>18</v>
      </c>
      <c r="Q17" s="78" t="s">
        <v>25</v>
      </c>
      <c r="R17" s="206">
        <v>225.25</v>
      </c>
      <c r="S17" s="161"/>
    </row>
    <row r="18" spans="1:19" x14ac:dyDescent="0.2">
      <c r="A18" s="32"/>
      <c r="B18" s="32"/>
      <c r="C18" s="32"/>
      <c r="D18" s="32"/>
      <c r="E18" s="32"/>
      <c r="G18" s="51"/>
      <c r="H18" s="51"/>
      <c r="I18" s="51"/>
      <c r="J18" s="51"/>
      <c r="K18" s="117"/>
      <c r="L18" s="113"/>
      <c r="M18" s="121"/>
      <c r="N18" s="114"/>
      <c r="O18" s="115"/>
      <c r="P18" s="113"/>
      <c r="Q18" s="116"/>
      <c r="R18" s="113"/>
      <c r="S18" s="113"/>
    </row>
    <row r="19" spans="1:19" x14ac:dyDescent="0.2">
      <c r="A19" s="32"/>
      <c r="B19" s="32"/>
      <c r="C19" s="32"/>
      <c r="D19" s="32"/>
      <c r="E19" s="32"/>
      <c r="G19" s="51"/>
      <c r="H19" s="51"/>
      <c r="I19" s="51"/>
      <c r="J19" s="51"/>
      <c r="K19" s="117"/>
      <c r="L19" s="113"/>
      <c r="M19" s="121"/>
      <c r="N19" s="114"/>
      <c r="O19" s="115"/>
      <c r="P19" s="113"/>
      <c r="Q19" s="116"/>
      <c r="R19" s="113"/>
      <c r="S19" s="113"/>
    </row>
    <row r="20" spans="1:19" x14ac:dyDescent="0.2">
      <c r="A20" s="32"/>
      <c r="B20" s="32"/>
      <c r="C20" s="32"/>
      <c r="D20" s="32"/>
      <c r="E20" s="32"/>
      <c r="G20" s="51"/>
      <c r="H20" s="51"/>
      <c r="I20" s="51"/>
      <c r="J20" s="51"/>
      <c r="K20" s="117"/>
      <c r="L20" s="113"/>
      <c r="M20" s="121"/>
      <c r="N20" s="114"/>
      <c r="O20" s="115"/>
      <c r="P20" s="113"/>
      <c r="Q20" s="116"/>
      <c r="R20" s="113"/>
      <c r="S20" s="113"/>
    </row>
    <row r="21" spans="1:19" x14ac:dyDescent="0.2">
      <c r="A21" s="32"/>
      <c r="B21" s="32"/>
      <c r="C21" s="32"/>
      <c r="D21" s="32"/>
      <c r="E21" s="32"/>
      <c r="G21" s="51"/>
      <c r="H21" s="51"/>
      <c r="I21" s="51"/>
      <c r="J21" s="51"/>
      <c r="K21" s="117"/>
      <c r="L21" s="113"/>
      <c r="M21" s="121"/>
      <c r="N21" s="114"/>
      <c r="O21" s="115"/>
      <c r="P21" s="113"/>
      <c r="Q21" s="116"/>
      <c r="R21" s="113"/>
      <c r="S21" s="113"/>
    </row>
    <row r="22" spans="1:19" x14ac:dyDescent="0.2">
      <c r="A22" s="32"/>
      <c r="B22" s="32"/>
      <c r="C22" s="32"/>
      <c r="D22" s="32"/>
      <c r="E22" s="32"/>
      <c r="G22" s="51"/>
      <c r="H22" s="51"/>
      <c r="I22" s="51"/>
      <c r="J22" s="51"/>
      <c r="K22" s="117"/>
      <c r="L22" s="113"/>
      <c r="M22" s="121"/>
      <c r="N22" s="114"/>
      <c r="O22" s="115"/>
      <c r="P22" s="113"/>
      <c r="Q22" s="116"/>
      <c r="R22" s="113"/>
      <c r="S22" s="113"/>
    </row>
    <row r="23" spans="1:19" x14ac:dyDescent="0.2">
      <c r="A23" s="32"/>
      <c r="B23" s="32"/>
      <c r="C23" s="32"/>
      <c r="D23" s="32"/>
      <c r="E23" s="32"/>
      <c r="G23" s="51"/>
      <c r="H23" s="51"/>
      <c r="I23" s="51"/>
      <c r="J23" s="51"/>
      <c r="K23" s="117"/>
      <c r="L23" s="113"/>
      <c r="M23" s="121"/>
      <c r="N23" s="114"/>
      <c r="O23" s="115"/>
      <c r="P23" s="113"/>
      <c r="Q23" s="116"/>
      <c r="R23" s="113"/>
      <c r="S23" s="113"/>
    </row>
    <row r="24" spans="1:19" x14ac:dyDescent="0.2">
      <c r="A24" s="32"/>
      <c r="B24" s="32"/>
      <c r="C24" s="32"/>
      <c r="D24" s="32"/>
      <c r="E24" s="32"/>
      <c r="G24" s="51"/>
      <c r="H24" s="51"/>
      <c r="I24" s="51"/>
      <c r="J24" s="51"/>
      <c r="K24" s="117"/>
      <c r="L24" s="113"/>
      <c r="M24" s="121"/>
      <c r="N24" s="114"/>
      <c r="O24" s="115"/>
      <c r="P24" s="113"/>
      <c r="Q24" s="116"/>
      <c r="R24" s="113"/>
      <c r="S24" s="113"/>
    </row>
    <row r="25" spans="1:19" x14ac:dyDescent="0.2">
      <c r="A25" s="52"/>
      <c r="B25" s="32"/>
      <c r="C25" s="32"/>
      <c r="D25" s="32"/>
      <c r="E25" s="32"/>
      <c r="F25" s="51"/>
      <c r="G25" s="51"/>
      <c r="H25" s="51"/>
      <c r="I25" s="51"/>
      <c r="J25" s="51"/>
      <c r="K25" s="117"/>
      <c r="L25" s="128"/>
      <c r="M25" s="129"/>
      <c r="N25" s="116"/>
      <c r="O25" s="117"/>
      <c r="P25" s="128"/>
      <c r="Q25" s="116"/>
      <c r="R25" s="128"/>
    </row>
    <row r="26" spans="1:19" x14ac:dyDescent="0.2">
      <c r="A26" s="52"/>
      <c r="B26" s="32"/>
      <c r="C26" s="32"/>
      <c r="D26" s="32"/>
      <c r="E26" s="32"/>
      <c r="F26" s="51"/>
      <c r="G26" s="51"/>
      <c r="H26" s="51"/>
      <c r="I26" s="51"/>
      <c r="J26" s="51"/>
      <c r="K26" s="117"/>
      <c r="L26" s="113"/>
      <c r="M26" s="121"/>
      <c r="N26" s="114"/>
      <c r="O26" s="115"/>
      <c r="P26" s="113"/>
      <c r="Q26" s="116"/>
      <c r="R26" s="113"/>
    </row>
    <row r="27" spans="1:19" x14ac:dyDescent="0.2">
      <c r="A27" s="32"/>
      <c r="B27" s="32"/>
      <c r="C27" s="32"/>
      <c r="D27" s="32"/>
      <c r="E27" s="32"/>
      <c r="F27" s="51"/>
    </row>
    <row r="28" spans="1:19" ht="18.75" customHeight="1" x14ac:dyDescent="0.2">
      <c r="A28" s="53"/>
      <c r="B28" s="53"/>
      <c r="C28" s="53"/>
      <c r="D28" s="53"/>
      <c r="E28" s="53"/>
    </row>
    <row r="29" spans="1:19" x14ac:dyDescent="0.2">
      <c r="A29" s="54"/>
      <c r="B29" s="54"/>
      <c r="C29" s="54"/>
      <c r="D29" s="54"/>
      <c r="E29" s="54"/>
    </row>
    <row r="30" spans="1:19" x14ac:dyDescent="0.2">
      <c r="A30" s="32"/>
      <c r="B30" s="32"/>
      <c r="C30" s="32"/>
      <c r="D30" s="32"/>
      <c r="E30" s="32"/>
    </row>
    <row r="31" spans="1:19" ht="15" x14ac:dyDescent="0.25">
      <c r="A31" s="32"/>
      <c r="B31" s="32"/>
      <c r="C31" s="32"/>
      <c r="D31" s="32"/>
      <c r="E31" s="32"/>
      <c r="K31" s="71" t="s">
        <v>0</v>
      </c>
      <c r="L31" s="72" t="s">
        <v>26</v>
      </c>
    </row>
    <row r="32" spans="1:19" ht="15" thickBot="1" x14ac:dyDescent="0.25">
      <c r="A32" s="51"/>
      <c r="B32" s="51"/>
      <c r="C32" s="51"/>
      <c r="D32" s="51"/>
      <c r="E32" s="51"/>
      <c r="F32" s="51"/>
    </row>
    <row r="33" spans="1:27" ht="102" customHeight="1" thickBot="1" x14ac:dyDescent="0.25">
      <c r="A33" s="51"/>
      <c r="B33" s="51"/>
      <c r="C33" s="51"/>
      <c r="D33" s="51"/>
      <c r="E33" s="51"/>
      <c r="F33" s="51"/>
      <c r="K33" s="65" t="s">
        <v>27</v>
      </c>
      <c r="L33" s="65" t="s">
        <v>28</v>
      </c>
      <c r="M33" s="123" t="s">
        <v>29</v>
      </c>
      <c r="N33" s="98" t="s">
        <v>30</v>
      </c>
      <c r="O33" s="98" t="s">
        <v>31</v>
      </c>
      <c r="P33" s="98" t="s">
        <v>32</v>
      </c>
      <c r="Q33" s="98" t="s">
        <v>33</v>
      </c>
      <c r="R33" s="98" t="s">
        <v>34</v>
      </c>
      <c r="S33" s="98" t="s">
        <v>35</v>
      </c>
      <c r="T33" s="89" t="s">
        <v>36</v>
      </c>
      <c r="U33" s="65" t="s">
        <v>37</v>
      </c>
      <c r="V33" s="65" t="s">
        <v>38</v>
      </c>
      <c r="W33" s="103" t="s">
        <v>39</v>
      </c>
      <c r="X33" s="103" t="s">
        <v>40</v>
      </c>
      <c r="Y33" s="202" t="s">
        <v>41</v>
      </c>
      <c r="Z33" s="172" t="s">
        <v>42</v>
      </c>
      <c r="AA33" s="21" t="s">
        <v>43</v>
      </c>
    </row>
    <row r="34" spans="1:27" x14ac:dyDescent="0.2">
      <c r="A34" s="51"/>
      <c r="B34" s="51"/>
      <c r="C34" s="51"/>
      <c r="D34" s="51"/>
      <c r="E34" s="51"/>
      <c r="F34" s="51"/>
      <c r="K34" s="66" t="s">
        <v>44</v>
      </c>
      <c r="L34" s="55"/>
      <c r="M34" s="124"/>
      <c r="N34" s="93" t="s">
        <v>45</v>
      </c>
      <c r="O34" s="93" t="s">
        <v>46</v>
      </c>
      <c r="P34" s="97"/>
      <c r="Q34" s="97"/>
      <c r="R34" s="97"/>
      <c r="S34" s="93" t="s">
        <v>47</v>
      </c>
      <c r="T34" s="107">
        <v>2758.36</v>
      </c>
      <c r="U34" s="56" t="s">
        <v>13</v>
      </c>
      <c r="V34" s="57"/>
      <c r="W34" s="85">
        <f>T34-V34</f>
        <v>2758.36</v>
      </c>
      <c r="X34" s="90"/>
      <c r="Y34" s="207">
        <f>IF(X34=0,W34,W34*X34)</f>
        <v>2758.36</v>
      </c>
      <c r="Z34" s="208">
        <v>2758.36</v>
      </c>
      <c r="AA34" s="146"/>
    </row>
    <row r="35" spans="1:27" x14ac:dyDescent="0.2">
      <c r="A35" s="51"/>
      <c r="B35" s="51"/>
      <c r="C35" s="51"/>
      <c r="D35" s="51"/>
      <c r="E35" s="51"/>
      <c r="F35" s="51"/>
      <c r="K35" s="67"/>
      <c r="L35" s="58"/>
      <c r="M35" s="125"/>
      <c r="N35" s="93" t="s">
        <v>48</v>
      </c>
      <c r="O35" s="93" t="s">
        <v>49</v>
      </c>
      <c r="P35" s="59"/>
      <c r="Q35" s="59"/>
      <c r="R35" s="59"/>
      <c r="S35" s="94" t="s">
        <v>47</v>
      </c>
      <c r="T35" s="107">
        <v>1536.79</v>
      </c>
      <c r="U35" s="59" t="s">
        <v>13</v>
      </c>
      <c r="V35" s="60"/>
      <c r="W35" s="86">
        <f t="shared" ref="W35:W37" si="0">T35-V35</f>
        <v>1536.79</v>
      </c>
      <c r="X35" s="91"/>
      <c r="Y35" s="203">
        <f t="shared" ref="Y35:Y37" si="1">IF(X35=0,W35,W35*X35)</f>
        <v>1536.79</v>
      </c>
      <c r="Z35" s="149">
        <v>1536.79</v>
      </c>
      <c r="AA35" s="147"/>
    </row>
    <row r="36" spans="1:27" ht="24" x14ac:dyDescent="0.2">
      <c r="A36" s="51"/>
      <c r="B36" s="51"/>
      <c r="C36" s="51"/>
      <c r="D36" s="51"/>
      <c r="E36" s="51"/>
      <c r="F36" s="51"/>
      <c r="K36" s="67"/>
      <c r="L36" s="58"/>
      <c r="M36" s="125"/>
      <c r="N36" s="94" t="s">
        <v>50</v>
      </c>
      <c r="O36" s="94" t="s">
        <v>51</v>
      </c>
      <c r="P36" s="59"/>
      <c r="Q36" s="59"/>
      <c r="R36" s="59"/>
      <c r="S36" s="94" t="s">
        <v>47</v>
      </c>
      <c r="T36" s="108">
        <v>2549.23</v>
      </c>
      <c r="U36" s="59" t="s">
        <v>13</v>
      </c>
      <c r="V36" s="60"/>
      <c r="W36" s="86">
        <f t="shared" si="0"/>
        <v>2549.23</v>
      </c>
      <c r="X36" s="91"/>
      <c r="Y36" s="203">
        <f t="shared" si="1"/>
        <v>2549.23</v>
      </c>
      <c r="Z36" s="149">
        <v>2540.3000000000002</v>
      </c>
      <c r="AA36" s="147" t="s">
        <v>52</v>
      </c>
    </row>
    <row r="37" spans="1:27" ht="36" customHeight="1" x14ac:dyDescent="0.2">
      <c r="A37" s="51"/>
      <c r="B37" s="51"/>
      <c r="C37" s="51"/>
      <c r="D37" s="51"/>
      <c r="E37" s="51"/>
      <c r="F37" s="51"/>
      <c r="K37" s="67"/>
      <c r="L37" s="58"/>
      <c r="M37" s="125"/>
      <c r="N37" s="94" t="s">
        <v>53</v>
      </c>
      <c r="O37" s="94" t="s">
        <v>54</v>
      </c>
      <c r="P37" s="59"/>
      <c r="Q37" s="59"/>
      <c r="R37" s="59"/>
      <c r="S37" s="94" t="s">
        <v>47</v>
      </c>
      <c r="T37" s="108">
        <v>9653.52</v>
      </c>
      <c r="U37" s="59" t="s">
        <v>13</v>
      </c>
      <c r="V37" s="60"/>
      <c r="W37" s="86">
        <f t="shared" si="0"/>
        <v>9653.52</v>
      </c>
      <c r="X37" s="91"/>
      <c r="Y37" s="203">
        <f t="shared" si="1"/>
        <v>9653.52</v>
      </c>
      <c r="Z37" s="149">
        <v>8500</v>
      </c>
      <c r="AA37" s="147" t="s">
        <v>55</v>
      </c>
    </row>
    <row r="38" spans="1:27" ht="15" thickBot="1" x14ac:dyDescent="0.25">
      <c r="A38" s="51"/>
      <c r="B38" s="51"/>
      <c r="C38" s="51"/>
      <c r="D38" s="51"/>
      <c r="E38" s="51"/>
      <c r="F38" s="51"/>
      <c r="K38" s="68"/>
      <c r="L38" s="61"/>
      <c r="M38" s="112"/>
      <c r="N38" s="61"/>
      <c r="O38" s="61"/>
      <c r="P38" s="61"/>
      <c r="Q38" s="61"/>
      <c r="R38" s="61"/>
      <c r="S38" s="61"/>
      <c r="T38" s="92"/>
      <c r="U38" s="61"/>
      <c r="V38" s="61"/>
      <c r="W38" s="83"/>
      <c r="X38" s="92" t="s">
        <v>56</v>
      </c>
      <c r="Y38" s="211">
        <f>SUBTOTAL(109,Y34:Y37)</f>
        <v>16497.900000000001</v>
      </c>
      <c r="Z38" s="209">
        <f>TRUNC(SUBTOTAL(109,Z34:Z37),2)</f>
        <v>15335.45</v>
      </c>
      <c r="AA38" s="131"/>
    </row>
    <row r="39" spans="1:27" ht="15" thickBot="1" x14ac:dyDescent="0.25">
      <c r="A39" s="51"/>
      <c r="B39" s="51"/>
      <c r="C39" s="51"/>
      <c r="D39" s="51"/>
      <c r="E39" s="51"/>
      <c r="F39" s="51"/>
      <c r="K39" s="66" t="s">
        <v>57</v>
      </c>
      <c r="L39" s="62"/>
      <c r="M39" s="63"/>
      <c r="N39" s="63"/>
      <c r="O39" s="63"/>
      <c r="P39" s="63"/>
      <c r="Q39" s="63"/>
      <c r="R39" s="63"/>
      <c r="S39" s="63"/>
      <c r="T39" s="109"/>
      <c r="U39" s="63"/>
      <c r="V39" s="63"/>
      <c r="W39" s="87"/>
      <c r="X39" s="87" t="s">
        <v>58</v>
      </c>
      <c r="Y39" s="211">
        <f>ROUND(Y38*0.15, 2)</f>
        <v>2474.69</v>
      </c>
      <c r="Z39" s="209">
        <f>TRUNC(ROUND(Z38*0.15, 2),2)</f>
        <v>2300.3200000000002</v>
      </c>
      <c r="AA39" s="131"/>
    </row>
    <row r="40" spans="1:27" ht="36" x14ac:dyDescent="0.2">
      <c r="A40" s="51"/>
      <c r="B40" s="51"/>
      <c r="C40" s="51"/>
      <c r="D40" s="51"/>
      <c r="E40" s="51"/>
      <c r="F40" s="51"/>
      <c r="K40" s="66" t="s">
        <v>59</v>
      </c>
      <c r="L40" s="100" t="s">
        <v>47</v>
      </c>
      <c r="M40" s="125"/>
      <c r="N40" s="94" t="s">
        <v>60</v>
      </c>
      <c r="O40" s="94" t="s">
        <v>61</v>
      </c>
      <c r="P40" s="94" t="s">
        <v>62</v>
      </c>
      <c r="Q40" s="101">
        <v>42430</v>
      </c>
      <c r="R40" s="101">
        <v>42444</v>
      </c>
      <c r="S40" s="94" t="s">
        <v>47</v>
      </c>
      <c r="T40" s="107">
        <v>1257.5</v>
      </c>
      <c r="U40" s="59" t="s">
        <v>13</v>
      </c>
      <c r="V40" s="60"/>
      <c r="W40" s="86">
        <f t="shared" ref="W40:W43" si="2">T40-V40</f>
        <v>1257.5</v>
      </c>
      <c r="X40" s="91"/>
      <c r="Y40" s="203">
        <f t="shared" ref="Y40:Y43" si="3">IF(X40=0,W40,W40*X40)</f>
        <v>1257.5</v>
      </c>
      <c r="Z40" s="149">
        <v>1257.5</v>
      </c>
      <c r="AA40" s="147"/>
    </row>
    <row r="41" spans="1:27" ht="36" x14ac:dyDescent="0.2">
      <c r="A41" s="51"/>
      <c r="B41" s="51"/>
      <c r="C41" s="51"/>
      <c r="D41" s="51"/>
      <c r="E41" s="51"/>
      <c r="F41" s="51"/>
      <c r="K41" s="67"/>
      <c r="L41" s="100" t="s">
        <v>47</v>
      </c>
      <c r="M41" s="125"/>
      <c r="N41" s="94" t="s">
        <v>53</v>
      </c>
      <c r="O41" s="94" t="s">
        <v>63</v>
      </c>
      <c r="P41" s="94" t="s">
        <v>64</v>
      </c>
      <c r="Q41" s="101">
        <v>42447</v>
      </c>
      <c r="R41" s="101">
        <v>42460</v>
      </c>
      <c r="S41" s="94" t="s">
        <v>47</v>
      </c>
      <c r="T41" s="107">
        <v>365.8</v>
      </c>
      <c r="U41" s="59" t="s">
        <v>13</v>
      </c>
      <c r="V41" s="60"/>
      <c r="W41" s="86">
        <f t="shared" si="2"/>
        <v>365.8</v>
      </c>
      <c r="X41" s="91"/>
      <c r="Y41" s="203">
        <f t="shared" si="3"/>
        <v>365.8</v>
      </c>
      <c r="Z41" s="149">
        <v>365.8</v>
      </c>
      <c r="AA41" s="147"/>
    </row>
    <row r="42" spans="1:27" ht="40.5" customHeight="1" x14ac:dyDescent="0.2">
      <c r="A42" s="51"/>
      <c r="B42" s="51"/>
      <c r="C42" s="51"/>
      <c r="D42" s="51"/>
      <c r="E42" s="51"/>
      <c r="F42" s="51"/>
      <c r="K42" s="67"/>
      <c r="L42" s="100" t="s">
        <v>47</v>
      </c>
      <c r="M42" s="125"/>
      <c r="N42" s="94" t="s">
        <v>53</v>
      </c>
      <c r="O42" s="94" t="s">
        <v>65</v>
      </c>
      <c r="P42" s="94" t="s">
        <v>66</v>
      </c>
      <c r="Q42" s="101">
        <v>42628</v>
      </c>
      <c r="R42" s="101">
        <v>42633</v>
      </c>
      <c r="S42" s="94" t="s">
        <v>47</v>
      </c>
      <c r="T42" s="108">
        <v>40.799999999999997</v>
      </c>
      <c r="U42" s="59" t="s">
        <v>13</v>
      </c>
      <c r="V42" s="60"/>
      <c r="W42" s="111">
        <f t="shared" si="2"/>
        <v>40.799999999999997</v>
      </c>
      <c r="X42" s="104"/>
      <c r="Y42" s="203">
        <f t="shared" si="3"/>
        <v>40.799999999999997</v>
      </c>
      <c r="Z42" s="149">
        <v>40.799999999999997</v>
      </c>
      <c r="AA42" s="147"/>
    </row>
    <row r="43" spans="1:27" ht="24" x14ac:dyDescent="0.2">
      <c r="A43" s="51"/>
      <c r="B43" s="51"/>
      <c r="C43" s="51"/>
      <c r="D43" s="51"/>
      <c r="E43" s="51"/>
      <c r="F43" s="51"/>
      <c r="K43" s="67"/>
      <c r="L43" s="100" t="s">
        <v>47</v>
      </c>
      <c r="M43" s="125"/>
      <c r="N43" s="94" t="s">
        <v>67</v>
      </c>
      <c r="O43" s="94" t="s">
        <v>68</v>
      </c>
      <c r="P43" s="94" t="s">
        <v>69</v>
      </c>
      <c r="Q43" s="101">
        <v>42497</v>
      </c>
      <c r="R43" s="101">
        <v>42500</v>
      </c>
      <c r="S43" s="94" t="s">
        <v>70</v>
      </c>
      <c r="T43" s="108">
        <v>600</v>
      </c>
      <c r="U43" s="59" t="s">
        <v>13</v>
      </c>
      <c r="V43" s="60"/>
      <c r="W43" s="111">
        <f t="shared" si="2"/>
        <v>600</v>
      </c>
      <c r="X43" s="105">
        <v>0.51129999999999998</v>
      </c>
      <c r="Y43" s="203">
        <f t="shared" si="3"/>
        <v>306.77999999999997</v>
      </c>
      <c r="Z43" s="149">
        <v>306.77999999999997</v>
      </c>
      <c r="AA43" s="147"/>
    </row>
    <row r="44" spans="1:27" ht="24.75" thickBot="1" x14ac:dyDescent="0.25">
      <c r="A44" s="51"/>
      <c r="B44" s="51"/>
      <c r="C44" s="51"/>
      <c r="D44" s="51"/>
      <c r="E44" s="51"/>
      <c r="F44" s="51"/>
      <c r="K44" s="68"/>
      <c r="L44" s="61"/>
      <c r="M44" s="112"/>
      <c r="N44" s="61"/>
      <c r="O44" s="61"/>
      <c r="P44" s="61"/>
      <c r="Q44" s="61"/>
      <c r="R44" s="61"/>
      <c r="S44" s="61"/>
      <c r="T44" s="92"/>
      <c r="U44" s="61"/>
      <c r="V44" s="61"/>
      <c r="W44" s="83"/>
      <c r="X44" s="92" t="s">
        <v>71</v>
      </c>
      <c r="Y44" s="211">
        <f>SUBTOTAL(109,Y40:Y43)</f>
        <v>1970.8799999999999</v>
      </c>
      <c r="Z44" s="209">
        <f>TRUNC(SUBTOTAL(109,Z40:Z43),2)</f>
        <v>1970.88</v>
      </c>
      <c r="AA44" s="131"/>
    </row>
    <row r="45" spans="1:27" ht="36" x14ac:dyDescent="0.2">
      <c r="A45" s="51"/>
      <c r="B45" s="51"/>
      <c r="C45" s="51"/>
      <c r="D45" s="51"/>
      <c r="E45" s="51"/>
      <c r="F45" s="51"/>
      <c r="K45" s="66" t="s">
        <v>72</v>
      </c>
      <c r="L45" s="100" t="s">
        <v>11</v>
      </c>
      <c r="M45" s="126">
        <v>27</v>
      </c>
      <c r="N45" s="94" t="s">
        <v>12</v>
      </c>
      <c r="O45" s="94" t="s">
        <v>73</v>
      </c>
      <c r="P45" s="94" t="s">
        <v>74</v>
      </c>
      <c r="Q45" s="101">
        <v>42679</v>
      </c>
      <c r="R45" s="101">
        <v>42689</v>
      </c>
      <c r="S45" s="94" t="s">
        <v>47</v>
      </c>
      <c r="T45" s="96">
        <v>4000</v>
      </c>
      <c r="U45" s="59" t="s">
        <v>13</v>
      </c>
      <c r="V45" s="60"/>
      <c r="W45" s="86">
        <f t="shared" ref="W45:W49" si="4">T45-V45</f>
        <v>4000</v>
      </c>
      <c r="X45" s="91"/>
      <c r="Y45" s="203">
        <f t="shared" ref="Y45:Y49" si="5">IF(X45=0,W45,W45*X45)</f>
        <v>4000</v>
      </c>
      <c r="Z45" s="149">
        <v>4000</v>
      </c>
      <c r="AA45" s="147"/>
    </row>
    <row r="46" spans="1:27" x14ac:dyDescent="0.2">
      <c r="A46" s="51"/>
      <c r="B46" s="51"/>
      <c r="C46" s="51"/>
      <c r="D46" s="51"/>
      <c r="E46" s="51"/>
      <c r="F46" s="51"/>
      <c r="K46" s="67"/>
      <c r="L46" s="100" t="s">
        <v>19</v>
      </c>
      <c r="M46" s="126">
        <v>19</v>
      </c>
      <c r="N46" s="94" t="s">
        <v>20</v>
      </c>
      <c r="O46" s="94" t="s">
        <v>75</v>
      </c>
      <c r="P46" s="94" t="s">
        <v>76</v>
      </c>
      <c r="Q46" s="101">
        <v>42658</v>
      </c>
      <c r="R46" s="101">
        <v>42670</v>
      </c>
      <c r="S46" s="94" t="s">
        <v>47</v>
      </c>
      <c r="T46" s="95">
        <v>738.5</v>
      </c>
      <c r="U46" s="59" t="s">
        <v>13</v>
      </c>
      <c r="V46" s="60"/>
      <c r="W46" s="86">
        <f t="shared" si="4"/>
        <v>738.5</v>
      </c>
      <c r="X46" s="91"/>
      <c r="Y46" s="203">
        <f t="shared" si="5"/>
        <v>738.5</v>
      </c>
      <c r="Z46" s="149">
        <f>Y46</f>
        <v>738.5</v>
      </c>
      <c r="AA46" s="147"/>
    </row>
    <row r="47" spans="1:27" ht="24" x14ac:dyDescent="0.2">
      <c r="A47" s="51"/>
      <c r="B47" s="51"/>
      <c r="C47" s="51"/>
      <c r="D47" s="51"/>
      <c r="E47" s="51"/>
      <c r="F47" s="51"/>
      <c r="K47" s="67"/>
      <c r="L47" s="100" t="s">
        <v>16</v>
      </c>
      <c r="M47" s="126">
        <v>18</v>
      </c>
      <c r="N47" s="94" t="s">
        <v>17</v>
      </c>
      <c r="O47" s="94" t="s">
        <v>77</v>
      </c>
      <c r="P47" s="94" t="s">
        <v>78</v>
      </c>
      <c r="Q47" s="101">
        <v>42719</v>
      </c>
      <c r="R47" s="101">
        <v>42742</v>
      </c>
      <c r="S47" s="94" t="s">
        <v>47</v>
      </c>
      <c r="T47" s="96">
        <v>17000</v>
      </c>
      <c r="U47" s="59" t="s">
        <v>13</v>
      </c>
      <c r="V47" s="60"/>
      <c r="W47" s="86">
        <f t="shared" si="4"/>
        <v>17000</v>
      </c>
      <c r="X47" s="91"/>
      <c r="Y47" s="203">
        <f t="shared" si="5"/>
        <v>17000</v>
      </c>
      <c r="Z47" s="149">
        <f t="shared" ref="Z47:Z48" si="6">Y47</f>
        <v>17000</v>
      </c>
      <c r="AA47" s="147"/>
    </row>
    <row r="48" spans="1:27" ht="36" x14ac:dyDescent="0.2">
      <c r="A48" s="51"/>
      <c r="B48" s="51"/>
      <c r="C48" s="51"/>
      <c r="D48" s="51"/>
      <c r="E48" s="51"/>
      <c r="F48" s="51"/>
      <c r="K48" s="67"/>
      <c r="L48" s="100" t="s">
        <v>47</v>
      </c>
      <c r="M48" s="126">
        <v>27</v>
      </c>
      <c r="N48" s="94" t="s">
        <v>79</v>
      </c>
      <c r="O48" s="94" t="s">
        <v>80</v>
      </c>
      <c r="P48" s="94" t="s">
        <v>81</v>
      </c>
      <c r="Q48" s="101">
        <v>42678</v>
      </c>
      <c r="R48" s="101">
        <v>42678</v>
      </c>
      <c r="S48" s="94" t="s">
        <v>47</v>
      </c>
      <c r="T48" s="96">
        <v>28.23</v>
      </c>
      <c r="U48" s="59" t="s">
        <v>13</v>
      </c>
      <c r="V48" s="60"/>
      <c r="W48" s="86">
        <f t="shared" si="4"/>
        <v>28.23</v>
      </c>
      <c r="X48" s="91"/>
      <c r="Y48" s="203">
        <f t="shared" si="5"/>
        <v>28.23</v>
      </c>
      <c r="Z48" s="149">
        <f t="shared" si="6"/>
        <v>28.23</v>
      </c>
      <c r="AA48" s="147"/>
    </row>
    <row r="49" spans="1:27" x14ac:dyDescent="0.2">
      <c r="A49" s="51"/>
      <c r="B49" s="51"/>
      <c r="C49" s="51"/>
      <c r="D49" s="51"/>
      <c r="E49" s="51"/>
      <c r="F49" s="51"/>
      <c r="K49" s="67"/>
      <c r="L49" s="100"/>
      <c r="M49" s="126"/>
      <c r="N49" s="59"/>
      <c r="O49" s="59"/>
      <c r="P49" s="59"/>
      <c r="Q49" s="64"/>
      <c r="R49" s="64"/>
      <c r="S49" s="59"/>
      <c r="T49" s="110"/>
      <c r="U49" s="59"/>
      <c r="V49" s="60"/>
      <c r="W49" s="86">
        <f t="shared" si="4"/>
        <v>0</v>
      </c>
      <c r="X49" s="91"/>
      <c r="Y49" s="203">
        <f t="shared" si="5"/>
        <v>0</v>
      </c>
      <c r="Z49" s="149"/>
      <c r="AA49" s="147"/>
    </row>
    <row r="50" spans="1:27" ht="36.75" thickBot="1" x14ac:dyDescent="0.25">
      <c r="A50" s="51"/>
      <c r="B50" s="51"/>
      <c r="C50" s="51"/>
      <c r="D50" s="51"/>
      <c r="E50" s="51"/>
      <c r="F50" s="51"/>
      <c r="K50" s="68"/>
      <c r="L50" s="112"/>
      <c r="M50" s="112"/>
      <c r="N50" s="61"/>
      <c r="O50" s="61"/>
      <c r="P50" s="61"/>
      <c r="Q50" s="61"/>
      <c r="R50" s="61"/>
      <c r="S50" s="61"/>
      <c r="T50" s="92"/>
      <c r="U50" s="61"/>
      <c r="V50" s="61"/>
      <c r="W50" s="92"/>
      <c r="X50" s="92" t="s">
        <v>82</v>
      </c>
      <c r="Y50" s="211">
        <f>SUBTOTAL(109,Y45:Y49)</f>
        <v>21766.73</v>
      </c>
      <c r="Z50" s="209">
        <f>TRUNC(SUBTOTAL(109,Z45:Z49),2)</f>
        <v>21766.73</v>
      </c>
      <c r="AA50" s="131"/>
    </row>
    <row r="51" spans="1:27" ht="24" x14ac:dyDescent="0.2">
      <c r="A51" s="51"/>
      <c r="B51" s="51"/>
      <c r="C51" s="51"/>
      <c r="D51" s="51"/>
      <c r="E51" s="51"/>
      <c r="F51" s="51"/>
      <c r="K51" s="66" t="s">
        <v>83</v>
      </c>
      <c r="L51" s="100" t="s">
        <v>47</v>
      </c>
      <c r="M51" s="126" t="s">
        <v>84</v>
      </c>
      <c r="N51" s="94" t="s">
        <v>85</v>
      </c>
      <c r="O51" s="94" t="s">
        <v>86</v>
      </c>
      <c r="P51" s="94" t="s">
        <v>87</v>
      </c>
      <c r="Q51" s="101">
        <v>42767</v>
      </c>
      <c r="R51" s="101">
        <v>42781</v>
      </c>
      <c r="S51" s="94" t="s">
        <v>47</v>
      </c>
      <c r="T51" s="96">
        <v>153.19999999999999</v>
      </c>
      <c r="U51" s="59" t="s">
        <v>13</v>
      </c>
      <c r="V51" s="60"/>
      <c r="W51" s="86">
        <f>T51-V51</f>
        <v>153.19999999999999</v>
      </c>
      <c r="X51" s="91"/>
      <c r="Y51" s="203">
        <f t="shared" ref="Y51:Y53" si="7">IF(X51=0,W51,W51*X51)</f>
        <v>153.19999999999999</v>
      </c>
      <c r="Z51" s="149">
        <v>0</v>
      </c>
      <c r="AA51" s="147" t="s">
        <v>88</v>
      </c>
    </row>
    <row r="52" spans="1:27" ht="36" x14ac:dyDescent="0.2">
      <c r="A52" s="51"/>
      <c r="B52" s="51"/>
      <c r="C52" s="51"/>
      <c r="D52" s="51"/>
      <c r="E52" s="51"/>
      <c r="F52" s="51"/>
      <c r="K52" s="67"/>
      <c r="L52" s="100" t="s">
        <v>22</v>
      </c>
      <c r="M52" s="126">
        <v>1</v>
      </c>
      <c r="N52" s="94" t="s">
        <v>23</v>
      </c>
      <c r="O52" s="94" t="s">
        <v>89</v>
      </c>
      <c r="P52" s="94" t="s">
        <v>90</v>
      </c>
      <c r="Q52" s="101">
        <v>42505</v>
      </c>
      <c r="R52" s="101">
        <v>42520</v>
      </c>
      <c r="S52" s="94" t="s">
        <v>47</v>
      </c>
      <c r="T52" s="95">
        <v>225.25</v>
      </c>
      <c r="U52" s="59" t="s">
        <v>13</v>
      </c>
      <c r="V52" s="60"/>
      <c r="W52" s="86">
        <f t="shared" ref="W52:W53" si="8">T52-V52</f>
        <v>225.25</v>
      </c>
      <c r="X52" s="91"/>
      <c r="Y52" s="203">
        <f t="shared" si="7"/>
        <v>225.25</v>
      </c>
      <c r="Z52" s="149">
        <f>Y52</f>
        <v>225.25</v>
      </c>
      <c r="AA52" s="147"/>
    </row>
    <row r="53" spans="1:27" x14ac:dyDescent="0.2">
      <c r="F53" s="51"/>
      <c r="K53" s="67"/>
      <c r="L53" s="100"/>
      <c r="M53" s="126"/>
      <c r="N53" s="59"/>
      <c r="O53" s="59"/>
      <c r="P53" s="59"/>
      <c r="Q53" s="59"/>
      <c r="R53" s="59"/>
      <c r="S53" s="59"/>
      <c r="T53" s="110"/>
      <c r="U53" s="59"/>
      <c r="V53" s="60"/>
      <c r="W53" s="86">
        <f t="shared" si="8"/>
        <v>0</v>
      </c>
      <c r="X53" s="91"/>
      <c r="Y53" s="203">
        <f t="shared" si="7"/>
        <v>0</v>
      </c>
      <c r="Z53" s="149"/>
      <c r="AA53" s="147"/>
    </row>
    <row r="54" spans="1:27" ht="15" thickBot="1" x14ac:dyDescent="0.25">
      <c r="F54" s="51"/>
      <c r="K54" s="68"/>
      <c r="L54" s="61"/>
      <c r="M54" s="112"/>
      <c r="N54" s="61"/>
      <c r="O54" s="61"/>
      <c r="P54" s="61"/>
      <c r="Q54" s="61"/>
      <c r="R54" s="61"/>
      <c r="S54" s="61"/>
      <c r="T54" s="92"/>
      <c r="U54" s="61"/>
      <c r="V54" s="61"/>
      <c r="W54" s="92"/>
      <c r="X54" s="92" t="s">
        <v>91</v>
      </c>
      <c r="Y54" s="211">
        <f>SUBTOTAL(109,Y51:Y53)</f>
        <v>378.45</v>
      </c>
      <c r="Z54" s="209">
        <f>TRUNC(SUBTOTAL(109,Z51:Z53),2)</f>
        <v>225.25</v>
      </c>
      <c r="AA54" s="131"/>
    </row>
    <row r="55" spans="1:27" ht="15" thickBot="1" x14ac:dyDescent="0.25">
      <c r="K55" s="69" t="s">
        <v>92</v>
      </c>
      <c r="L55" s="70"/>
      <c r="M55" s="127"/>
      <c r="N55" s="70"/>
      <c r="O55" s="70"/>
      <c r="P55" s="70"/>
      <c r="Q55" s="70"/>
      <c r="R55" s="70"/>
      <c r="S55" s="70"/>
      <c r="T55" s="106"/>
      <c r="U55" s="70"/>
      <c r="V55" s="70"/>
      <c r="W55" s="106"/>
      <c r="X55" s="106" t="s">
        <v>92</v>
      </c>
      <c r="Y55" s="212">
        <f>Y38+Y39+Y44+Y50+Y54</f>
        <v>43088.649999999994</v>
      </c>
      <c r="Z55" s="210">
        <f>TRUNC((Z38+Z39+Z44+Z50+Z54),2)</f>
        <v>41598.629999999997</v>
      </c>
      <c r="AA55" s="132"/>
    </row>
    <row r="61" spans="1:27" ht="12.6" customHeight="1" x14ac:dyDescent="0.2"/>
    <row r="62" spans="1:27" hidden="1" x14ac:dyDescent="0.2"/>
    <row r="63" spans="1:27" hidden="1" x14ac:dyDescent="0.2"/>
  </sheetData>
  <conditionalFormatting sqref="V34:V37 V51:V53">
    <cfRule type="expression" dxfId="24" priority="8">
      <formula>U34="no"</formula>
    </cfRule>
  </conditionalFormatting>
  <conditionalFormatting sqref="V40:V43">
    <cfRule type="expression" dxfId="23" priority="6">
      <formula>U40="no"</formula>
    </cfRule>
  </conditionalFormatting>
  <conditionalFormatting sqref="V45:V49">
    <cfRule type="expression" dxfId="22" priority="4">
      <formula>U45="no"</formula>
    </cfRule>
  </conditionalFormatting>
  <pageMargins left="0.70866141732283472" right="0.70866141732283472" top="0.74803149606299213" bottom="1.1417322834645669" header="0.31496062992125984" footer="0.31496062992125984"/>
  <pageSetup paperSize="9" scale="23" orientation="portrait" r:id="rId1"/>
  <headerFooter differentFirst="1">
    <oddHeader>&amp;R&amp;G</oddHeader>
    <oddFooter>&amp;C&amp;G
&amp;R     &amp;9  Interreg Europe  |  Title of Excel sheet  |  &amp;P / &amp;N</oddFooter>
    <firstHeader>&amp;L&amp;G&amp;R&amp;G</firstHeader>
    <firstFooter>&amp;C&amp;G</first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Lists!$A$1:$A$2</xm:f>
          </x14:formula1>
          <xm:sqref>U51:U53 U34:U37 U40:U43 U45:U49 O14:O26 O9:O10</xm:sqref>
        </x14:dataValidation>
        <x14:dataValidation type="list" allowBlank="1" showInputMessage="1" showErrorMessage="1">
          <x14:formula1>
            <xm:f>Lists!$A$8:$A$13</xm:f>
          </x14:formula1>
          <xm:sqref>P9:P10 P18:P26</xm:sqref>
        </x14:dataValidation>
        <x14:dataValidation type="list" allowBlank="1" showInputMessage="1" showErrorMessage="1">
          <x14:formula1>
            <xm:f>Lists!$A$39:$A$41</xm:f>
          </x14:formula1>
          <xm:sqref>R9:R10 Q14:Q17</xm:sqref>
        </x14:dataValidation>
        <x14:dataValidation type="list" allowBlank="1" showInputMessage="1" showErrorMessage="1">
          <x14:formula1>
            <xm:f>Lists!$A$8:$A$15</xm:f>
          </x14:formula1>
          <xm:sqref>P14:P17</xm:sqref>
        </x14:dataValidation>
        <x14:dataValidation type="list" allowBlank="1" showInputMessage="1" showErrorMessage="1">
          <x14:formula1>
            <xm:f>Lists!$A$21:$A$33</xm:f>
          </x14:formula1>
          <xm:sqref>AA34:AA37 AA40:AA43 AA45:AA49 AA51:AA53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2"/>
  <sheetViews>
    <sheetView tabSelected="1" view="pageBreakPreview" zoomScale="60" zoomScaleNormal="100" workbookViewId="0">
      <selection activeCell="B17" sqref="B17"/>
    </sheetView>
  </sheetViews>
  <sheetFormatPr defaultRowHeight="14.25" x14ac:dyDescent="0.2"/>
  <cols>
    <col min="1" max="1" width="14.25" customWidth="1"/>
    <col min="2" max="2" width="22.25" customWidth="1"/>
    <col min="3" max="3" width="13.625" customWidth="1"/>
    <col min="4" max="4" width="12" customWidth="1"/>
    <col min="5" max="5" width="14.625" customWidth="1"/>
    <col min="6" max="6" width="32.75" customWidth="1"/>
    <col min="7" max="7" width="16.375" customWidth="1"/>
    <col min="8" max="8" width="13.375" customWidth="1"/>
    <col min="9" max="9" width="4.25" style="1" hidden="1" customWidth="1"/>
    <col min="10" max="10" width="28.375" customWidth="1"/>
  </cols>
  <sheetData>
    <row r="2" spans="1:10" ht="15" thickBot="1" x14ac:dyDescent="0.25">
      <c r="C2" s="32"/>
    </row>
    <row r="3" spans="1:10" s="1" customFormat="1" ht="13.5" customHeight="1" x14ac:dyDescent="0.2">
      <c r="A3" s="10" t="s">
        <v>93</v>
      </c>
      <c r="B3" s="141"/>
      <c r="C3" s="33"/>
      <c r="E3" s="26"/>
      <c r="F3" s="27"/>
      <c r="G3" s="27"/>
      <c r="H3" s="26"/>
      <c r="I3" s="26"/>
      <c r="J3" s="26"/>
    </row>
    <row r="4" spans="1:10" x14ac:dyDescent="0.2">
      <c r="A4" s="16" t="s">
        <v>94</v>
      </c>
      <c r="B4" s="142"/>
      <c r="C4" s="34"/>
    </row>
    <row r="5" spans="1:10" ht="15" x14ac:dyDescent="0.25">
      <c r="A5" s="18" t="s">
        <v>95</v>
      </c>
      <c r="B5" s="142"/>
      <c r="C5" s="34"/>
      <c r="D5" s="151" t="s">
        <v>96</v>
      </c>
    </row>
    <row r="6" spans="1:10" ht="15" x14ac:dyDescent="0.25">
      <c r="A6" s="19" t="s">
        <v>97</v>
      </c>
      <c r="B6" s="35"/>
      <c r="C6" s="34"/>
      <c r="D6" s="157"/>
    </row>
    <row r="7" spans="1:10" ht="15" thickBot="1" x14ac:dyDescent="0.25">
      <c r="A7" s="20" t="s">
        <v>98</v>
      </c>
      <c r="B7" s="36">
        <v>1</v>
      </c>
      <c r="C7" s="34"/>
    </row>
    <row r="8" spans="1:10" ht="15" thickBot="1" x14ac:dyDescent="0.25">
      <c r="A8" s="2"/>
    </row>
    <row r="9" spans="1:10" ht="41.25" customHeight="1" thickBot="1" x14ac:dyDescent="0.25">
      <c r="A9" s="40" t="s">
        <v>2</v>
      </c>
      <c r="B9" s="3" t="s">
        <v>3</v>
      </c>
      <c r="C9" s="3" t="s">
        <v>99</v>
      </c>
      <c r="D9" s="3" t="s">
        <v>100</v>
      </c>
      <c r="E9" s="3" t="s">
        <v>6</v>
      </c>
      <c r="F9" s="3" t="s">
        <v>7</v>
      </c>
      <c r="G9" s="3" t="s">
        <v>8</v>
      </c>
      <c r="H9" s="3" t="s">
        <v>9</v>
      </c>
      <c r="I9" s="37" t="s">
        <v>101</v>
      </c>
      <c r="J9" s="3" t="s">
        <v>10</v>
      </c>
    </row>
    <row r="10" spans="1:10" x14ac:dyDescent="0.2">
      <c r="A10" s="143" t="s">
        <v>102</v>
      </c>
      <c r="B10" s="4"/>
      <c r="C10" s="73"/>
      <c r="D10" s="73"/>
      <c r="E10" s="5"/>
      <c r="F10" s="6"/>
      <c r="G10" s="6"/>
      <c r="H10" s="75"/>
      <c r="I10" s="38"/>
      <c r="J10" s="42"/>
    </row>
    <row r="11" spans="1:10" x14ac:dyDescent="0.2">
      <c r="A11" s="144" t="s">
        <v>103</v>
      </c>
      <c r="B11" s="7"/>
      <c r="C11" s="73"/>
      <c r="D11" s="73"/>
      <c r="E11" s="8"/>
      <c r="F11" s="9"/>
      <c r="G11" s="9"/>
      <c r="H11" s="76"/>
      <c r="I11" s="39"/>
      <c r="J11" s="44"/>
    </row>
    <row r="12" spans="1:10" x14ac:dyDescent="0.2">
      <c r="A12" s="144" t="s">
        <v>104</v>
      </c>
      <c r="B12" s="7"/>
      <c r="C12" s="73"/>
      <c r="D12" s="73"/>
      <c r="E12" s="8"/>
      <c r="F12" s="9"/>
      <c r="G12" s="9"/>
      <c r="H12" s="76"/>
      <c r="I12" s="39"/>
      <c r="J12" s="44"/>
    </row>
    <row r="13" spans="1:10" x14ac:dyDescent="0.2">
      <c r="A13" s="144" t="s">
        <v>105</v>
      </c>
      <c r="B13" s="7"/>
      <c r="C13" s="73"/>
      <c r="D13" s="73"/>
      <c r="E13" s="8"/>
      <c r="F13" s="9"/>
      <c r="G13" s="9"/>
      <c r="H13" s="76"/>
      <c r="I13" s="39"/>
      <c r="J13" s="44"/>
    </row>
    <row r="14" spans="1:10" x14ac:dyDescent="0.2">
      <c r="A14" s="144" t="s">
        <v>106</v>
      </c>
      <c r="B14" s="7"/>
      <c r="C14" s="73"/>
      <c r="D14" s="73"/>
      <c r="E14" s="8"/>
      <c r="F14" s="9"/>
      <c r="G14" s="9"/>
      <c r="H14" s="76"/>
      <c r="I14" s="39"/>
      <c r="J14" s="44"/>
    </row>
    <row r="15" spans="1:10" x14ac:dyDescent="0.2">
      <c r="A15" s="144" t="s">
        <v>107</v>
      </c>
      <c r="B15" s="7"/>
      <c r="C15" s="73"/>
      <c r="D15" s="73"/>
      <c r="E15" s="8"/>
      <c r="F15" s="9"/>
      <c r="G15" s="9"/>
      <c r="H15" s="76"/>
      <c r="I15" s="39"/>
      <c r="J15" s="44"/>
    </row>
    <row r="16" spans="1:10" x14ac:dyDescent="0.2">
      <c r="A16" s="144" t="s">
        <v>108</v>
      </c>
      <c r="B16" s="7"/>
      <c r="C16" s="73"/>
      <c r="D16" s="73"/>
      <c r="E16" s="8"/>
      <c r="F16" s="9"/>
      <c r="G16" s="9"/>
      <c r="H16" s="76"/>
      <c r="I16" s="39"/>
      <c r="J16" s="44"/>
    </row>
    <row r="17" spans="1:11" x14ac:dyDescent="0.2">
      <c r="A17" s="144" t="s">
        <v>109</v>
      </c>
      <c r="B17" s="7"/>
      <c r="C17" s="73"/>
      <c r="D17" s="73"/>
      <c r="E17" s="8"/>
      <c r="F17" s="9"/>
      <c r="G17" s="9"/>
      <c r="H17" s="76"/>
      <c r="I17" s="39"/>
      <c r="J17" s="44"/>
    </row>
    <row r="18" spans="1:11" x14ac:dyDescent="0.2">
      <c r="A18" s="144" t="s">
        <v>110</v>
      </c>
      <c r="B18" s="7"/>
      <c r="C18" s="73"/>
      <c r="D18" s="73"/>
      <c r="E18" s="8"/>
      <c r="F18" s="9"/>
      <c r="G18" s="9"/>
      <c r="H18" s="76"/>
      <c r="I18" s="39"/>
      <c r="J18" s="44"/>
    </row>
    <row r="19" spans="1:11" x14ac:dyDescent="0.2">
      <c r="A19" s="144" t="s">
        <v>111</v>
      </c>
      <c r="B19" s="7"/>
      <c r="C19" s="73"/>
      <c r="D19" s="73"/>
      <c r="E19" s="8"/>
      <c r="F19" s="9"/>
      <c r="G19" s="9"/>
      <c r="H19" s="76"/>
      <c r="I19" s="39"/>
      <c r="J19" s="44"/>
    </row>
    <row r="20" spans="1:11" x14ac:dyDescent="0.2">
      <c r="A20" s="144" t="s">
        <v>112</v>
      </c>
      <c r="B20" s="7"/>
      <c r="C20" s="73"/>
      <c r="D20" s="73"/>
      <c r="E20" s="8"/>
      <c r="F20" s="9"/>
      <c r="G20" s="9"/>
      <c r="H20" s="76"/>
      <c r="I20" s="39"/>
      <c r="J20" s="44"/>
    </row>
    <row r="21" spans="1:11" x14ac:dyDescent="0.2">
      <c r="A21" s="144" t="s">
        <v>113</v>
      </c>
      <c r="B21" s="7"/>
      <c r="C21" s="73"/>
      <c r="D21" s="73"/>
      <c r="E21" s="8"/>
      <c r="F21" s="9"/>
      <c r="G21" s="9"/>
      <c r="H21" s="76"/>
      <c r="I21" s="39"/>
      <c r="J21" s="44"/>
    </row>
    <row r="22" spans="1:11" x14ac:dyDescent="0.2">
      <c r="A22" s="144" t="s">
        <v>114</v>
      </c>
      <c r="B22" s="7"/>
      <c r="C22" s="73"/>
      <c r="D22" s="73"/>
      <c r="E22" s="8"/>
      <c r="F22" s="9"/>
      <c r="G22" s="9"/>
      <c r="H22" s="76"/>
      <c r="I22" s="39"/>
      <c r="J22" s="44"/>
    </row>
    <row r="23" spans="1:11" x14ac:dyDescent="0.2">
      <c r="A23" s="144" t="s">
        <v>115</v>
      </c>
      <c r="B23" s="7"/>
      <c r="C23" s="73"/>
      <c r="D23" s="73"/>
      <c r="E23" s="8"/>
      <c r="F23" s="9"/>
      <c r="G23" s="9"/>
      <c r="H23" s="76"/>
      <c r="I23" s="39"/>
      <c r="J23" s="44"/>
    </row>
    <row r="24" spans="1:11" x14ac:dyDescent="0.2">
      <c r="A24" s="144" t="s">
        <v>116</v>
      </c>
      <c r="B24" s="7"/>
      <c r="C24" s="73"/>
      <c r="D24" s="73"/>
      <c r="E24" s="8"/>
      <c r="F24" s="9"/>
      <c r="G24" s="9"/>
      <c r="H24" s="76"/>
      <c r="I24" s="39"/>
      <c r="J24" s="44"/>
    </row>
    <row r="25" spans="1:11" x14ac:dyDescent="0.2">
      <c r="A25" s="144" t="s">
        <v>117</v>
      </c>
      <c r="B25" s="7"/>
      <c r="C25" s="73"/>
      <c r="D25" s="73"/>
      <c r="E25" s="8"/>
      <c r="F25" s="9"/>
      <c r="G25" s="9"/>
      <c r="H25" s="76"/>
      <c r="I25" s="39"/>
      <c r="J25" s="44"/>
    </row>
    <row r="26" spans="1:11" x14ac:dyDescent="0.2">
      <c r="A26" s="144" t="s">
        <v>118</v>
      </c>
      <c r="B26" s="7"/>
      <c r="C26" s="73"/>
      <c r="D26" s="73"/>
      <c r="E26" s="8"/>
      <c r="F26" s="9"/>
      <c r="G26" s="9"/>
      <c r="H26" s="76"/>
      <c r="I26" s="39"/>
      <c r="J26" s="44"/>
    </row>
    <row r="27" spans="1:11" x14ac:dyDescent="0.2">
      <c r="A27" s="144" t="s">
        <v>119</v>
      </c>
      <c r="B27" s="7"/>
      <c r="C27" s="73"/>
      <c r="D27" s="73"/>
      <c r="E27" s="8"/>
      <c r="F27" s="9"/>
      <c r="G27" s="9"/>
      <c r="H27" s="76"/>
      <c r="I27" s="39"/>
      <c r="J27" s="44"/>
    </row>
    <row r="28" spans="1:11" x14ac:dyDescent="0.2">
      <c r="A28" s="144" t="s">
        <v>120</v>
      </c>
      <c r="B28" s="7"/>
      <c r="C28" s="73"/>
      <c r="D28" s="73"/>
      <c r="E28" s="8"/>
      <c r="F28" s="9"/>
      <c r="G28" s="9"/>
      <c r="H28" s="76"/>
      <c r="I28" s="39"/>
      <c r="J28" s="44"/>
    </row>
    <row r="29" spans="1:11" ht="15" thickBot="1" x14ac:dyDescent="0.25">
      <c r="A29" s="145" t="s">
        <v>121</v>
      </c>
      <c r="B29" s="45"/>
      <c r="C29" s="77"/>
      <c r="D29" s="77"/>
      <c r="E29" s="46"/>
      <c r="F29" s="47"/>
      <c r="G29" s="47"/>
      <c r="H29" s="78"/>
      <c r="I29" s="48"/>
      <c r="J29" s="49"/>
    </row>
    <row r="31" spans="1:11" ht="15" thickBot="1" x14ac:dyDescent="0.25"/>
    <row r="32" spans="1:11" ht="20.25" customHeight="1" x14ac:dyDescent="0.2">
      <c r="F32" s="326" t="s">
        <v>122</v>
      </c>
      <c r="G32" s="327"/>
      <c r="H32" s="328"/>
      <c r="I32" s="329"/>
      <c r="J32" s="330"/>
      <c r="K32" s="331"/>
    </row>
    <row r="33" spans="6:11" ht="89.25" customHeight="1" x14ac:dyDescent="0.2">
      <c r="F33" s="332" t="s">
        <v>123</v>
      </c>
      <c r="G33" s="333"/>
      <c r="H33" s="234"/>
      <c r="I33" s="235"/>
      <c r="J33" s="11"/>
      <c r="K33" s="236"/>
    </row>
    <row r="34" spans="6:11" ht="15" thickBot="1" x14ac:dyDescent="0.25">
      <c r="F34" s="320" t="s">
        <v>124</v>
      </c>
      <c r="G34" s="321"/>
      <c r="H34" s="322"/>
      <c r="I34" s="323"/>
      <c r="J34" s="324"/>
      <c r="K34" s="325"/>
    </row>
    <row r="50" ht="12.6" customHeight="1" x14ac:dyDescent="0.2"/>
    <row r="51" hidden="1" x14ac:dyDescent="0.2"/>
    <row r="52" hidden="1" x14ac:dyDescent="0.2"/>
  </sheetData>
  <mergeCells count="5">
    <mergeCell ref="F34:G34"/>
    <mergeCell ref="H34:K34"/>
    <mergeCell ref="F32:G32"/>
    <mergeCell ref="H32:K32"/>
    <mergeCell ref="F33:G33"/>
  </mergeCells>
  <pageMargins left="0.70866141732283472" right="0.70866141732283472" top="0.74803149606299213" bottom="1.1417322834645669" header="0.31496062992125984" footer="0.31496062992125984"/>
  <pageSetup paperSize="9" scale="68" fitToHeight="0" orientation="landscape" r:id="rId1"/>
  <headerFooter differentFirst="1">
    <oddHeader>&amp;R&amp;G</oddHeader>
    <oddFooter>&amp;C&amp;G
&amp;R     &amp;9  Interreg Europe  |  Title of Excel sheet  |  &amp;P / &amp;N</oddFooter>
    <firstHeader>&amp;L&amp;G&amp;C&amp;"-,Bold"&amp;20List of contracts&amp;R&amp;G</firstHeader>
    <firstFooter>&amp;C&amp;G</first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Lists!$A$1:$A$2</xm:f>
          </x14:formula1>
          <xm:sqref>E10:E29</xm:sqref>
        </x14:dataValidation>
        <x14:dataValidation type="list" allowBlank="1" showInputMessage="1" showErrorMessage="1">
          <x14:formula1>
            <xm:f>Lists!$A$8:$A$15</xm:f>
          </x14:formula1>
          <xm:sqref>F10:F29</xm:sqref>
        </x14:dataValidation>
        <x14:dataValidation type="list" allowBlank="1" showInputMessage="1" showErrorMessage="1">
          <x14:formula1>
            <xm:f>Lists!$A$39:$A$41</xm:f>
          </x14:formula1>
          <xm:sqref>G10:G29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view="pageLayout" topLeftCell="A19" zoomScale="90" zoomScaleNormal="80" zoomScalePageLayoutView="90" workbookViewId="0">
      <selection activeCell="L38" sqref="L38:Q40"/>
    </sheetView>
  </sheetViews>
  <sheetFormatPr defaultRowHeight="14.25" x14ac:dyDescent="0.2"/>
  <cols>
    <col min="1" max="2" width="16.625" customWidth="1"/>
    <col min="3" max="3" width="9.375" customWidth="1"/>
    <col min="4" max="4" width="21.875" customWidth="1"/>
    <col min="5" max="5" width="26.25" customWidth="1"/>
    <col min="6" max="6" width="15.125" customWidth="1"/>
    <col min="7" max="7" width="11.625" customWidth="1"/>
    <col min="8" max="8" width="11.375" customWidth="1"/>
    <col min="9" max="9" width="10.75" customWidth="1"/>
    <col min="10" max="10" width="12.25" customWidth="1"/>
    <col min="11" max="11" width="12.875" customWidth="1"/>
    <col min="12" max="12" width="11.5" customWidth="1"/>
    <col min="13" max="13" width="12.375" style="80" customWidth="1"/>
    <col min="14" max="14" width="15.5" style="225" customWidth="1"/>
    <col min="15" max="15" width="11.625" style="80" customWidth="1"/>
    <col min="16" max="16" width="12.25" style="80" customWidth="1"/>
    <col min="17" max="17" width="17.375" customWidth="1"/>
  </cols>
  <sheetData>
    <row r="1" spans="1:17" ht="16.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79"/>
      <c r="N1" s="223"/>
      <c r="O1" s="79"/>
      <c r="P1" s="88"/>
      <c r="Q1" s="31"/>
    </row>
    <row r="2" spans="1:17" x14ac:dyDescent="0.2">
      <c r="A2" s="10" t="s">
        <v>93</v>
      </c>
      <c r="B2" s="334"/>
      <c r="C2" s="335"/>
      <c r="D2" s="11"/>
      <c r="F2" s="12"/>
      <c r="G2" s="12"/>
      <c r="H2" s="13"/>
      <c r="I2" s="13"/>
      <c r="J2" s="13"/>
      <c r="K2" s="13"/>
      <c r="L2" s="14"/>
      <c r="M2" s="14"/>
      <c r="N2" s="224"/>
      <c r="O2" s="15"/>
    </row>
    <row r="3" spans="1:17" ht="15" x14ac:dyDescent="0.2">
      <c r="A3" s="16" t="s">
        <v>94</v>
      </c>
      <c r="B3" s="334"/>
      <c r="C3" s="335"/>
      <c r="D3" s="17"/>
      <c r="E3" s="152" t="s">
        <v>125</v>
      </c>
      <c r="F3" s="12"/>
      <c r="G3" s="12"/>
      <c r="H3" s="13"/>
      <c r="I3" s="13"/>
      <c r="J3" s="13"/>
      <c r="K3" s="13"/>
      <c r="L3" s="14"/>
      <c r="M3" s="14"/>
      <c r="N3" s="224"/>
      <c r="O3" s="15"/>
    </row>
    <row r="4" spans="1:17" x14ac:dyDescent="0.2">
      <c r="A4" s="18" t="s">
        <v>95</v>
      </c>
      <c r="B4" s="336"/>
      <c r="C4" s="335"/>
      <c r="D4" s="17"/>
      <c r="G4" s="12"/>
      <c r="H4" s="13"/>
      <c r="I4" s="13"/>
      <c r="J4" s="13"/>
      <c r="K4" s="13"/>
      <c r="L4" s="14"/>
      <c r="M4" s="14"/>
      <c r="N4" s="224"/>
      <c r="O4" s="15"/>
    </row>
    <row r="5" spans="1:17" ht="15" x14ac:dyDescent="0.25">
      <c r="A5" s="18" t="s">
        <v>97</v>
      </c>
      <c r="B5" s="337"/>
      <c r="C5" s="335"/>
      <c r="D5" s="17"/>
      <c r="E5" s="151" t="s">
        <v>126</v>
      </c>
      <c r="F5" s="12"/>
      <c r="G5" s="12"/>
      <c r="H5" s="13"/>
      <c r="I5" s="13"/>
      <c r="J5" s="13"/>
      <c r="K5" s="13"/>
      <c r="L5" s="14"/>
      <c r="M5" s="14"/>
      <c r="N5" s="224"/>
      <c r="O5" s="15"/>
    </row>
    <row r="6" spans="1:17" ht="15" thickBot="1" x14ac:dyDescent="0.25">
      <c r="A6" s="20" t="s">
        <v>98</v>
      </c>
      <c r="B6" s="337"/>
      <c r="C6" s="335"/>
      <c r="D6" s="17"/>
      <c r="E6" s="140"/>
      <c r="F6" s="12"/>
      <c r="G6" s="12"/>
      <c r="H6" s="13"/>
      <c r="I6" s="13"/>
      <c r="J6" s="13"/>
      <c r="K6" s="13"/>
      <c r="L6" s="14"/>
      <c r="M6" s="14"/>
      <c r="N6" s="224"/>
      <c r="O6" s="15"/>
    </row>
    <row r="8" spans="1:17" ht="15" thickBot="1" x14ac:dyDescent="0.25"/>
    <row r="9" spans="1:17" ht="124.5" customHeight="1" thickBot="1" x14ac:dyDescent="0.25">
      <c r="A9" s="168" t="s">
        <v>27</v>
      </c>
      <c r="B9" s="221" t="s">
        <v>127</v>
      </c>
      <c r="C9" s="216" t="s">
        <v>29</v>
      </c>
      <c r="D9" s="169" t="s">
        <v>30</v>
      </c>
      <c r="E9" s="169" t="s">
        <v>31</v>
      </c>
      <c r="F9" s="169" t="s">
        <v>32</v>
      </c>
      <c r="G9" s="168" t="s">
        <v>33</v>
      </c>
      <c r="H9" s="168" t="s">
        <v>34</v>
      </c>
      <c r="I9" s="168" t="s">
        <v>35</v>
      </c>
      <c r="J9" s="168" t="s">
        <v>36</v>
      </c>
      <c r="K9" s="168" t="s">
        <v>37</v>
      </c>
      <c r="L9" s="168" t="s">
        <v>38</v>
      </c>
      <c r="M9" s="170" t="s">
        <v>39</v>
      </c>
      <c r="N9" s="226" t="s">
        <v>40</v>
      </c>
      <c r="O9" s="171" t="s">
        <v>41</v>
      </c>
      <c r="P9" s="172" t="s">
        <v>128</v>
      </c>
      <c r="Q9" s="21" t="s">
        <v>43</v>
      </c>
    </row>
    <row r="10" spans="1:17" ht="17.25" customHeight="1" x14ac:dyDescent="0.2">
      <c r="A10" s="173" t="s">
        <v>44</v>
      </c>
      <c r="B10" s="222"/>
      <c r="C10" s="217"/>
      <c r="D10" s="133"/>
      <c r="E10" s="133" t="s">
        <v>129</v>
      </c>
      <c r="F10" s="133"/>
      <c r="G10" s="135"/>
      <c r="H10" s="135"/>
      <c r="I10" s="136" t="s">
        <v>130</v>
      </c>
      <c r="J10" s="137">
        <v>18900</v>
      </c>
      <c r="K10" s="22" t="s">
        <v>24</v>
      </c>
      <c r="L10" s="136">
        <v>3280</v>
      </c>
      <c r="M10" s="81">
        <f>J10-L10</f>
        <v>15620</v>
      </c>
      <c r="N10" s="227">
        <v>27.021999999999998</v>
      </c>
      <c r="O10" s="153">
        <f>IF(N10=0,M10,ROUND(M10/N10,2))</f>
        <v>578.04999999999995</v>
      </c>
      <c r="P10" s="148"/>
      <c r="Q10" s="174"/>
    </row>
    <row r="11" spans="1:17" ht="17.25" customHeight="1" x14ac:dyDescent="0.2">
      <c r="A11" s="175"/>
      <c r="B11" s="222"/>
      <c r="C11" s="218"/>
      <c r="D11" s="134"/>
      <c r="E11" s="134" t="s">
        <v>131</v>
      </c>
      <c r="F11" s="134"/>
      <c r="G11" s="24"/>
      <c r="H11" s="24"/>
      <c r="I11" s="138" t="s">
        <v>130</v>
      </c>
      <c r="J11" s="139">
        <v>1210</v>
      </c>
      <c r="K11" s="23" t="s">
        <v>13</v>
      </c>
      <c r="L11" s="138"/>
      <c r="M11" s="82">
        <f t="shared" ref="M11:M14" si="0">J11-L11</f>
        <v>1210</v>
      </c>
      <c r="N11" s="228">
        <v>27.021999999999998</v>
      </c>
      <c r="O11" s="156">
        <f t="shared" ref="O11:O14" si="1">IF(N11=0,M11,ROUND(M11/N11,2))</f>
        <v>44.78</v>
      </c>
      <c r="P11" s="149"/>
      <c r="Q11" s="176"/>
    </row>
    <row r="12" spans="1:17" ht="17.25" customHeight="1" x14ac:dyDescent="0.2">
      <c r="A12" s="175"/>
      <c r="B12" s="222"/>
      <c r="C12" s="218"/>
      <c r="D12" s="134"/>
      <c r="E12" s="134" t="s">
        <v>132</v>
      </c>
      <c r="F12" s="134"/>
      <c r="G12" s="24"/>
      <c r="H12" s="24"/>
      <c r="I12" s="138" t="s">
        <v>133</v>
      </c>
      <c r="J12" s="139">
        <v>354</v>
      </c>
      <c r="K12" s="23" t="s">
        <v>13</v>
      </c>
      <c r="L12" s="138"/>
      <c r="M12" s="82">
        <f t="shared" si="0"/>
        <v>354</v>
      </c>
      <c r="N12" s="228"/>
      <c r="O12" s="156">
        <f t="shared" si="1"/>
        <v>354</v>
      </c>
      <c r="P12" s="149"/>
      <c r="Q12" s="176"/>
    </row>
    <row r="13" spans="1:17" ht="17.25" customHeight="1" x14ac:dyDescent="0.2">
      <c r="A13" s="175"/>
      <c r="B13" s="222"/>
      <c r="C13" s="218"/>
      <c r="D13" s="134"/>
      <c r="E13" s="134"/>
      <c r="F13" s="134"/>
      <c r="G13" s="24"/>
      <c r="H13" s="24"/>
      <c r="I13" s="138"/>
      <c r="J13" s="139"/>
      <c r="K13" s="23"/>
      <c r="L13" s="138"/>
      <c r="M13" s="82">
        <f t="shared" si="0"/>
        <v>0</v>
      </c>
      <c r="N13" s="228"/>
      <c r="O13" s="156">
        <f t="shared" si="1"/>
        <v>0</v>
      </c>
      <c r="P13" s="149"/>
      <c r="Q13" s="176"/>
    </row>
    <row r="14" spans="1:17" ht="17.25" customHeight="1" x14ac:dyDescent="0.2">
      <c r="A14" s="175"/>
      <c r="B14" s="222"/>
      <c r="C14" s="218"/>
      <c r="D14" s="134"/>
      <c r="E14" s="134"/>
      <c r="F14" s="134"/>
      <c r="G14" s="24"/>
      <c r="H14" s="24"/>
      <c r="I14" s="138"/>
      <c r="J14" s="139"/>
      <c r="K14" s="23"/>
      <c r="L14" s="138"/>
      <c r="M14" s="82">
        <f t="shared" si="0"/>
        <v>0</v>
      </c>
      <c r="N14" s="228"/>
      <c r="O14" s="156">
        <f t="shared" si="1"/>
        <v>0</v>
      </c>
      <c r="P14" s="149"/>
      <c r="Q14" s="176"/>
    </row>
    <row r="15" spans="1:17" ht="17.25" customHeight="1" thickBot="1" x14ac:dyDescent="0.25">
      <c r="A15" s="163"/>
      <c r="B15" s="163"/>
      <c r="C15" s="163"/>
      <c r="D15" s="164"/>
      <c r="E15" s="164"/>
      <c r="F15" s="164"/>
      <c r="G15" s="165"/>
      <c r="H15" s="165"/>
      <c r="I15" s="166"/>
      <c r="J15" s="166"/>
      <c r="K15" s="163"/>
      <c r="L15" s="166"/>
      <c r="M15" s="177"/>
      <c r="N15" s="229" t="s">
        <v>56</v>
      </c>
      <c r="O15" s="167">
        <f>SUBTOTAL(109,O10:O14)</f>
        <v>976.82999999999993</v>
      </c>
      <c r="P15" s="178">
        <f>TRUNC(SUBTOTAL(109,P10:P14),2)</f>
        <v>0</v>
      </c>
      <c r="Q15" s="179"/>
    </row>
    <row r="16" spans="1:17" ht="17.25" customHeight="1" thickBot="1" x14ac:dyDescent="0.25">
      <c r="A16" s="214" t="s">
        <v>57</v>
      </c>
      <c r="B16" s="184"/>
      <c r="C16" s="184"/>
      <c r="D16" s="185"/>
      <c r="E16" s="185"/>
      <c r="F16" s="185"/>
      <c r="G16" s="186"/>
      <c r="H16" s="186"/>
      <c r="I16" s="187"/>
      <c r="J16" s="187"/>
      <c r="K16" s="184"/>
      <c r="L16" s="187"/>
      <c r="M16" s="187"/>
      <c r="N16" s="230" t="s">
        <v>134</v>
      </c>
      <c r="O16" s="188">
        <f>ROUND(O15*0.03, 2)</f>
        <v>29.3</v>
      </c>
      <c r="P16" s="189">
        <f>TRUNC(ROUND(P15*0.15, 2),2)</f>
        <v>0</v>
      </c>
      <c r="Q16" s="190"/>
    </row>
    <row r="17" spans="1:17" ht="21.75" customHeight="1" x14ac:dyDescent="0.2">
      <c r="A17" s="215" t="s">
        <v>59</v>
      </c>
      <c r="B17" s="222"/>
      <c r="C17" s="219"/>
      <c r="D17" s="180"/>
      <c r="E17" s="133" t="s">
        <v>129</v>
      </c>
      <c r="F17" s="133"/>
      <c r="G17" s="135"/>
      <c r="H17" s="135"/>
      <c r="I17" s="136" t="s">
        <v>130</v>
      </c>
      <c r="J17" s="137">
        <v>18900</v>
      </c>
      <c r="K17" s="22" t="s">
        <v>24</v>
      </c>
      <c r="L17" s="181">
        <v>3280</v>
      </c>
      <c r="M17" s="182">
        <f t="shared" ref="M17:M33" si="2">J17-L17</f>
        <v>15620</v>
      </c>
      <c r="N17" s="231">
        <v>27.021999999999998</v>
      </c>
      <c r="O17" s="183">
        <f t="shared" ref="O17:O21" si="3">IF(N17=0,M17,ROUND(M17/N17,2))</f>
        <v>578.04999999999995</v>
      </c>
      <c r="P17" s="148"/>
      <c r="Q17" s="174"/>
    </row>
    <row r="18" spans="1:17" ht="17.25" customHeight="1" x14ac:dyDescent="0.2">
      <c r="A18" s="175"/>
      <c r="B18" s="222"/>
      <c r="C18" s="218"/>
      <c r="D18" s="134"/>
      <c r="E18" s="134" t="s">
        <v>131</v>
      </c>
      <c r="F18" s="134"/>
      <c r="G18" s="24"/>
      <c r="H18" s="24"/>
      <c r="I18" s="138" t="s">
        <v>130</v>
      </c>
      <c r="J18" s="139">
        <v>1210</v>
      </c>
      <c r="K18" s="23" t="s">
        <v>13</v>
      </c>
      <c r="L18" s="138"/>
      <c r="M18" s="82">
        <f t="shared" si="2"/>
        <v>1210</v>
      </c>
      <c r="N18" s="228">
        <v>27.021999999999998</v>
      </c>
      <c r="O18" s="150">
        <f t="shared" si="3"/>
        <v>44.78</v>
      </c>
      <c r="P18" s="149"/>
      <c r="Q18" s="176"/>
    </row>
    <row r="19" spans="1:17" ht="17.25" customHeight="1" x14ac:dyDescent="0.2">
      <c r="A19" s="175"/>
      <c r="B19" s="222"/>
      <c r="C19" s="218"/>
      <c r="D19" s="134"/>
      <c r="E19" s="134" t="s">
        <v>132</v>
      </c>
      <c r="F19" s="134"/>
      <c r="G19" s="24"/>
      <c r="H19" s="24"/>
      <c r="I19" s="138" t="s">
        <v>133</v>
      </c>
      <c r="J19" s="139">
        <v>354</v>
      </c>
      <c r="K19" s="23" t="s">
        <v>13</v>
      </c>
      <c r="L19" s="138"/>
      <c r="M19" s="82">
        <f t="shared" si="2"/>
        <v>354</v>
      </c>
      <c r="N19" s="228"/>
      <c r="O19" s="150">
        <f t="shared" si="3"/>
        <v>354</v>
      </c>
      <c r="P19" s="149"/>
      <c r="Q19" s="176"/>
    </row>
    <row r="20" spans="1:17" ht="17.25" customHeight="1" x14ac:dyDescent="0.2">
      <c r="A20" s="175"/>
      <c r="B20" s="222"/>
      <c r="C20" s="218"/>
      <c r="D20" s="134"/>
      <c r="E20" s="134"/>
      <c r="F20" s="134"/>
      <c r="G20" s="24"/>
      <c r="H20" s="24"/>
      <c r="I20" s="138"/>
      <c r="J20" s="139"/>
      <c r="K20" s="23"/>
      <c r="L20" s="138"/>
      <c r="M20" s="82">
        <f t="shared" si="2"/>
        <v>0</v>
      </c>
      <c r="N20" s="228"/>
      <c r="O20" s="150">
        <f t="shared" si="3"/>
        <v>0</v>
      </c>
      <c r="P20" s="149"/>
      <c r="Q20" s="176"/>
    </row>
    <row r="21" spans="1:17" ht="17.25" customHeight="1" x14ac:dyDescent="0.2">
      <c r="A21" s="175"/>
      <c r="B21" s="222"/>
      <c r="C21" s="218"/>
      <c r="D21" s="134"/>
      <c r="E21" s="134"/>
      <c r="F21" s="134"/>
      <c r="G21" s="24"/>
      <c r="H21" s="24"/>
      <c r="I21" s="138"/>
      <c r="J21" s="139"/>
      <c r="K21" s="23"/>
      <c r="L21" s="138"/>
      <c r="M21" s="82">
        <f t="shared" si="2"/>
        <v>0</v>
      </c>
      <c r="N21" s="228"/>
      <c r="O21" s="150">
        <f t="shared" si="3"/>
        <v>0</v>
      </c>
      <c r="P21" s="149"/>
      <c r="Q21" s="176"/>
    </row>
    <row r="22" spans="1:17" ht="23.25" customHeight="1" thickBot="1" x14ac:dyDescent="0.25">
      <c r="A22" s="191"/>
      <c r="B22" s="191"/>
      <c r="C22" s="192"/>
      <c r="D22" s="193"/>
      <c r="E22" s="193"/>
      <c r="F22" s="193"/>
      <c r="G22" s="194"/>
      <c r="H22" s="194"/>
      <c r="I22" s="195"/>
      <c r="J22" s="195"/>
      <c r="K22" s="192"/>
      <c r="L22" s="195"/>
      <c r="M22" s="196"/>
      <c r="N22" s="232" t="s">
        <v>71</v>
      </c>
      <c r="O22" s="197">
        <f>SUBTOTAL(109,O17:O21)</f>
        <v>976.82999999999993</v>
      </c>
      <c r="P22" s="198">
        <f>TRUNC(SUBTOTAL(109,P17:P21),2)</f>
        <v>0</v>
      </c>
      <c r="Q22" s="199"/>
    </row>
    <row r="23" spans="1:17" ht="30.75" customHeight="1" x14ac:dyDescent="0.2">
      <c r="A23" s="173" t="s">
        <v>72</v>
      </c>
      <c r="B23" s="222"/>
      <c r="C23" s="213"/>
      <c r="D23" s="133"/>
      <c r="E23" s="133" t="s">
        <v>129</v>
      </c>
      <c r="F23" s="133"/>
      <c r="G23" s="135"/>
      <c r="H23" s="135"/>
      <c r="I23" s="136" t="s">
        <v>130</v>
      </c>
      <c r="J23" s="137">
        <v>18900</v>
      </c>
      <c r="K23" s="22" t="s">
        <v>24</v>
      </c>
      <c r="L23" s="136">
        <v>3280</v>
      </c>
      <c r="M23" s="81">
        <f t="shared" si="2"/>
        <v>15620</v>
      </c>
      <c r="N23" s="227">
        <v>27.021999999999998</v>
      </c>
      <c r="O23" s="156">
        <f t="shared" ref="O23:O27" si="4">IF(N23=0,M23,ROUND(M23/N23,2))</f>
        <v>578.04999999999995</v>
      </c>
      <c r="P23" s="200"/>
      <c r="Q23" s="201"/>
    </row>
    <row r="24" spans="1:17" x14ac:dyDescent="0.2">
      <c r="A24" s="175"/>
      <c r="B24" s="222"/>
      <c r="C24" s="220"/>
      <c r="D24" s="134"/>
      <c r="E24" s="134" t="s">
        <v>131</v>
      </c>
      <c r="F24" s="134"/>
      <c r="G24" s="24"/>
      <c r="H24" s="24"/>
      <c r="I24" s="138" t="s">
        <v>130</v>
      </c>
      <c r="J24" s="139">
        <v>1210</v>
      </c>
      <c r="K24" s="23" t="s">
        <v>13</v>
      </c>
      <c r="L24" s="138"/>
      <c r="M24" s="82">
        <f t="shared" si="2"/>
        <v>1210</v>
      </c>
      <c r="N24" s="228">
        <v>27.021999999999998</v>
      </c>
      <c r="O24" s="156">
        <f t="shared" si="4"/>
        <v>44.78</v>
      </c>
      <c r="P24" s="149"/>
      <c r="Q24" s="176"/>
    </row>
    <row r="25" spans="1:17" x14ac:dyDescent="0.2">
      <c r="A25" s="175"/>
      <c r="B25" s="222"/>
      <c r="C25" s="220"/>
      <c r="D25" s="134"/>
      <c r="E25" s="134" t="s">
        <v>132</v>
      </c>
      <c r="F25" s="134"/>
      <c r="G25" s="24"/>
      <c r="H25" s="24"/>
      <c r="I25" s="138" t="s">
        <v>133</v>
      </c>
      <c r="J25" s="139">
        <v>354</v>
      </c>
      <c r="K25" s="23" t="s">
        <v>13</v>
      </c>
      <c r="L25" s="138"/>
      <c r="M25" s="82">
        <f t="shared" si="2"/>
        <v>354</v>
      </c>
      <c r="N25" s="228"/>
      <c r="O25" s="156">
        <f t="shared" si="4"/>
        <v>354</v>
      </c>
      <c r="P25" s="149"/>
      <c r="Q25" s="176"/>
    </row>
    <row r="26" spans="1:17" x14ac:dyDescent="0.2">
      <c r="A26" s="175"/>
      <c r="B26" s="222"/>
      <c r="C26" s="220"/>
      <c r="D26" s="134"/>
      <c r="E26" s="134"/>
      <c r="F26" s="134"/>
      <c r="G26" s="24"/>
      <c r="H26" s="24"/>
      <c r="I26" s="138"/>
      <c r="J26" s="139"/>
      <c r="K26" s="23"/>
      <c r="L26" s="138"/>
      <c r="M26" s="82">
        <f t="shared" si="2"/>
        <v>0</v>
      </c>
      <c r="N26" s="228"/>
      <c r="O26" s="156">
        <f t="shared" si="4"/>
        <v>0</v>
      </c>
      <c r="P26" s="149"/>
      <c r="Q26" s="176"/>
    </row>
    <row r="27" spans="1:17" x14ac:dyDescent="0.2">
      <c r="A27" s="175"/>
      <c r="B27" s="222"/>
      <c r="C27" s="220"/>
      <c r="D27" s="134"/>
      <c r="E27" s="134"/>
      <c r="F27" s="134"/>
      <c r="G27" s="24"/>
      <c r="H27" s="24"/>
      <c r="I27" s="138"/>
      <c r="J27" s="139"/>
      <c r="K27" s="23"/>
      <c r="L27" s="138"/>
      <c r="M27" s="82">
        <f t="shared" si="2"/>
        <v>0</v>
      </c>
      <c r="N27" s="228"/>
      <c r="O27" s="156">
        <f t="shared" si="4"/>
        <v>0</v>
      </c>
      <c r="P27" s="149"/>
      <c r="Q27" s="176"/>
    </row>
    <row r="28" spans="1:17" ht="36.75" thickBot="1" x14ac:dyDescent="0.25">
      <c r="A28" s="191"/>
      <c r="B28" s="192"/>
      <c r="C28" s="192"/>
      <c r="D28" s="193"/>
      <c r="E28" s="193"/>
      <c r="F28" s="193"/>
      <c r="G28" s="194"/>
      <c r="H28" s="194"/>
      <c r="I28" s="195"/>
      <c r="J28" s="195"/>
      <c r="K28" s="192"/>
      <c r="L28" s="195"/>
      <c r="M28" s="195"/>
      <c r="N28" s="232" t="s">
        <v>82</v>
      </c>
      <c r="O28" s="197">
        <f>SUBTOTAL(109,O23:O27)</f>
        <v>976.82999999999993</v>
      </c>
      <c r="P28" s="198">
        <f>TRUNC(SUBTOTAL(109,P23:P27),2)</f>
        <v>0</v>
      </c>
      <c r="Q28" s="199"/>
    </row>
    <row r="29" spans="1:17" x14ac:dyDescent="0.2">
      <c r="A29" s="173" t="s">
        <v>83</v>
      </c>
      <c r="B29" s="222"/>
      <c r="C29" s="213"/>
      <c r="D29" s="133"/>
      <c r="E29" s="133" t="s">
        <v>129</v>
      </c>
      <c r="F29" s="133"/>
      <c r="G29" s="135"/>
      <c r="H29" s="135"/>
      <c r="I29" s="136" t="s">
        <v>130</v>
      </c>
      <c r="J29" s="137">
        <v>18900</v>
      </c>
      <c r="K29" s="22" t="s">
        <v>24</v>
      </c>
      <c r="L29" s="136">
        <v>3280</v>
      </c>
      <c r="M29" s="81">
        <f>J29-L29</f>
        <v>15620</v>
      </c>
      <c r="N29" s="227">
        <v>27.021999999999998</v>
      </c>
      <c r="O29" s="156">
        <f t="shared" ref="O29:O33" si="5">IF(N29=0,M29,ROUND(M29/N29,2))</f>
        <v>578.04999999999995</v>
      </c>
      <c r="P29" s="200"/>
      <c r="Q29" s="201"/>
    </row>
    <row r="30" spans="1:17" x14ac:dyDescent="0.2">
      <c r="A30" s="175"/>
      <c r="B30" s="222"/>
      <c r="C30" s="220"/>
      <c r="D30" s="134"/>
      <c r="E30" s="134" t="s">
        <v>131</v>
      </c>
      <c r="F30" s="134"/>
      <c r="G30" s="24"/>
      <c r="H30" s="24"/>
      <c r="I30" s="138" t="s">
        <v>130</v>
      </c>
      <c r="J30" s="139">
        <v>1210</v>
      </c>
      <c r="K30" s="23" t="s">
        <v>13</v>
      </c>
      <c r="L30" s="138"/>
      <c r="M30" s="82">
        <f t="shared" si="2"/>
        <v>1210</v>
      </c>
      <c r="N30" s="228">
        <v>27.021999999999998</v>
      </c>
      <c r="O30" s="156">
        <f t="shared" si="5"/>
        <v>44.78</v>
      </c>
      <c r="P30" s="149"/>
      <c r="Q30" s="176"/>
    </row>
    <row r="31" spans="1:17" x14ac:dyDescent="0.2">
      <c r="A31" s="175"/>
      <c r="B31" s="222"/>
      <c r="C31" s="220"/>
      <c r="D31" s="134"/>
      <c r="E31" s="134" t="s">
        <v>132</v>
      </c>
      <c r="F31" s="134"/>
      <c r="G31" s="24"/>
      <c r="H31" s="24"/>
      <c r="I31" s="138" t="s">
        <v>133</v>
      </c>
      <c r="J31" s="139">
        <v>354</v>
      </c>
      <c r="K31" s="23" t="s">
        <v>13</v>
      </c>
      <c r="L31" s="138"/>
      <c r="M31" s="82">
        <f t="shared" si="2"/>
        <v>354</v>
      </c>
      <c r="N31" s="228"/>
      <c r="O31" s="156">
        <f t="shared" si="5"/>
        <v>354</v>
      </c>
      <c r="P31" s="149"/>
      <c r="Q31" s="176"/>
    </row>
    <row r="32" spans="1:17" x14ac:dyDescent="0.2">
      <c r="A32" s="175"/>
      <c r="B32" s="222"/>
      <c r="C32" s="220"/>
      <c r="D32" s="134"/>
      <c r="E32" s="134"/>
      <c r="F32" s="134"/>
      <c r="G32" s="24"/>
      <c r="H32" s="24"/>
      <c r="I32" s="138"/>
      <c r="J32" s="139"/>
      <c r="K32" s="23"/>
      <c r="L32" s="138"/>
      <c r="M32" s="82">
        <f t="shared" si="2"/>
        <v>0</v>
      </c>
      <c r="N32" s="228"/>
      <c r="O32" s="156">
        <f t="shared" si="5"/>
        <v>0</v>
      </c>
      <c r="P32" s="149"/>
      <c r="Q32" s="176"/>
    </row>
    <row r="33" spans="1:17" x14ac:dyDescent="0.2">
      <c r="A33" s="67"/>
      <c r="B33" s="222"/>
      <c r="C33" s="220"/>
      <c r="D33" s="134"/>
      <c r="E33" s="134"/>
      <c r="F33" s="134"/>
      <c r="G33" s="24"/>
      <c r="H33" s="24"/>
      <c r="I33" s="138"/>
      <c r="J33" s="139"/>
      <c r="K33" s="23"/>
      <c r="L33" s="138"/>
      <c r="M33" s="82">
        <f t="shared" si="2"/>
        <v>0</v>
      </c>
      <c r="N33" s="228"/>
      <c r="O33" s="156">
        <f t="shared" si="5"/>
        <v>0</v>
      </c>
      <c r="P33" s="149"/>
      <c r="Q33" s="176"/>
    </row>
    <row r="34" spans="1:17" ht="15" customHeight="1" thickBot="1" x14ac:dyDescent="0.25">
      <c r="A34" s="191"/>
      <c r="B34" s="192"/>
      <c r="C34" s="192"/>
      <c r="D34" s="192"/>
      <c r="E34" s="192"/>
      <c r="F34" s="192"/>
      <c r="G34" s="192"/>
      <c r="H34" s="192"/>
      <c r="I34" s="192"/>
      <c r="J34" s="195"/>
      <c r="K34" s="192"/>
      <c r="L34" s="192"/>
      <c r="M34" s="195"/>
      <c r="N34" s="232" t="s">
        <v>91</v>
      </c>
      <c r="O34" s="197">
        <f>SUBTOTAL(109,O29:O33)</f>
        <v>976.82999999999993</v>
      </c>
      <c r="P34" s="198">
        <f>TRUNC(SUBTOTAL(109,P29:P33),2)</f>
        <v>0</v>
      </c>
      <c r="Q34" s="199"/>
    </row>
    <row r="35" spans="1:17" ht="25.5" customHeight="1" x14ac:dyDescent="0.2">
      <c r="A35" s="25" t="s">
        <v>92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84"/>
      <c r="N35" s="233" t="s">
        <v>92</v>
      </c>
      <c r="O35" s="154">
        <f>O15+O16+O22+O28+O34</f>
        <v>3936.62</v>
      </c>
      <c r="P35" s="155">
        <f>TRUNC((P15+P16+P22+P28+P34),2)</f>
        <v>0</v>
      </c>
      <c r="Q35" s="158"/>
    </row>
    <row r="36" spans="1:17" ht="26.25" customHeight="1" x14ac:dyDescent="0.2"/>
    <row r="37" spans="1:17" ht="15" thickBot="1" x14ac:dyDescent="0.25"/>
    <row r="38" spans="1:17" ht="15.75" customHeight="1" x14ac:dyDescent="0.2">
      <c r="L38" s="326" t="s">
        <v>122</v>
      </c>
      <c r="M38" s="327"/>
      <c r="N38" s="328"/>
      <c r="O38" s="329"/>
      <c r="P38" s="330"/>
      <c r="Q38" s="331"/>
    </row>
    <row r="39" spans="1:17" ht="29.25" customHeight="1" x14ac:dyDescent="0.2">
      <c r="L39" s="332" t="s">
        <v>123</v>
      </c>
      <c r="M39" s="333"/>
      <c r="N39" s="234"/>
      <c r="O39" s="235"/>
      <c r="P39" s="11"/>
      <c r="Q39" s="236"/>
    </row>
    <row r="40" spans="1:17" ht="42" customHeight="1" thickBot="1" x14ac:dyDescent="0.25">
      <c r="L40" s="320" t="s">
        <v>124</v>
      </c>
      <c r="M40" s="321"/>
      <c r="N40" s="322"/>
      <c r="O40" s="323"/>
      <c r="P40" s="324"/>
      <c r="Q40" s="325"/>
    </row>
    <row r="58" ht="30.75" customHeight="1" x14ac:dyDescent="0.2"/>
    <row r="59" ht="23.25" customHeight="1" x14ac:dyDescent="0.2"/>
    <row r="86" ht="16.5" customHeight="1" x14ac:dyDescent="0.2"/>
    <row r="87" ht="16.5" customHeight="1" x14ac:dyDescent="0.2"/>
    <row r="88" ht="15.75" customHeight="1" x14ac:dyDescent="0.2"/>
    <row r="89" ht="39" customHeight="1" x14ac:dyDescent="0.2"/>
    <row r="92" ht="17.25" customHeight="1" x14ac:dyDescent="0.2"/>
    <row r="93" ht="16.5" customHeight="1" x14ac:dyDescent="0.2"/>
    <row r="95" ht="29.25" customHeight="1" x14ac:dyDescent="0.2"/>
    <row r="96" ht="28.5" customHeight="1" x14ac:dyDescent="0.2"/>
    <row r="99" ht="30" customHeight="1" x14ac:dyDescent="0.2"/>
    <row r="100" ht="108" customHeight="1" x14ac:dyDescent="0.2"/>
  </sheetData>
  <mergeCells count="10">
    <mergeCell ref="L38:M38"/>
    <mergeCell ref="L40:M40"/>
    <mergeCell ref="N38:Q38"/>
    <mergeCell ref="N40:Q40"/>
    <mergeCell ref="L39:M39"/>
    <mergeCell ref="B2:C2"/>
    <mergeCell ref="B3:C3"/>
    <mergeCell ref="B4:C4"/>
    <mergeCell ref="B5:C5"/>
    <mergeCell ref="B6:C6"/>
  </mergeCells>
  <conditionalFormatting sqref="L29:L33 L17:L21 L10:L14 L23:L27">
    <cfRule type="expression" dxfId="21" priority="5">
      <formula>K10="no"</formula>
    </cfRule>
  </conditionalFormatting>
  <hyperlinks>
    <hyperlink ref="N9" r:id="rId1"/>
  </hyperlinks>
  <pageMargins left="0.70866141732283472" right="0.70866141732283472" top="0.74803149606299213" bottom="1.1417322834645669" header="0.31496062992125984" footer="0.31496062992125984"/>
  <pageSetup paperSize="9" scale="46" fitToHeight="0" orientation="landscape" r:id="rId2"/>
  <headerFooter differentFirst="1">
    <oddHeader>&amp;R&amp;G</oddHeader>
    <oddFooter>&amp;C&amp;G
&amp;R     &amp;9  Interreg Europe  |  List of expenditure  |  &amp;P / &amp;N</oddFooter>
    <firstHeader>&amp;L&amp;G&amp;C&amp;"-,Tučné"&amp;20List of expenditure&amp;R&amp;G</firstHeader>
    <firstFooter>&amp;C&amp;G&amp;R       Interreg Europe  |  List of expenditure  |  &amp;P / &amp;N</firstFooter>
  </headerFooter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Lists!$A$21:$A$33</xm:f>
          </x14:formula1>
          <xm:sqref>Q29:Q33 Q10:Q14 Q17:Q21 Q23:Q27</xm:sqref>
        </x14:dataValidation>
        <x14:dataValidation type="list" allowBlank="1" showInputMessage="1" showErrorMessage="1">
          <x14:formula1>
            <xm:f>Lists!$A$1:$A$2</xm:f>
          </x14:formula1>
          <xm:sqref>K23:K27 K17:K21 K10:K14 K29:K33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12" sqref="A12"/>
    </sheetView>
  </sheetViews>
  <sheetFormatPr defaultRowHeight="12.75" x14ac:dyDescent="0.2"/>
  <cols>
    <col min="1" max="1" width="30.75" style="29" customWidth="1"/>
    <col min="2" max="16384" width="9" style="29"/>
  </cols>
  <sheetData>
    <row r="1" spans="1:1" x14ac:dyDescent="0.2">
      <c r="A1" s="29" t="s">
        <v>24</v>
      </c>
    </row>
    <row r="2" spans="1:1" x14ac:dyDescent="0.2">
      <c r="A2" s="29" t="s">
        <v>13</v>
      </c>
    </row>
    <row r="8" spans="1:1" x14ac:dyDescent="0.2">
      <c r="A8" s="29" t="s">
        <v>18</v>
      </c>
    </row>
    <row r="9" spans="1:1" x14ac:dyDescent="0.2">
      <c r="A9" s="29" t="s">
        <v>135</v>
      </c>
    </row>
    <row r="10" spans="1:1" x14ac:dyDescent="0.2">
      <c r="A10" s="29" t="s">
        <v>136</v>
      </c>
    </row>
    <row r="11" spans="1:1" x14ac:dyDescent="0.2">
      <c r="A11" s="29" t="s">
        <v>137</v>
      </c>
    </row>
    <row r="12" spans="1:1" x14ac:dyDescent="0.2">
      <c r="A12" s="29" t="s">
        <v>138</v>
      </c>
    </row>
    <row r="13" spans="1:1" x14ac:dyDescent="0.2">
      <c r="A13" s="29" t="s">
        <v>139</v>
      </c>
    </row>
    <row r="14" spans="1:1" x14ac:dyDescent="0.2">
      <c r="A14" s="29" t="s">
        <v>140</v>
      </c>
    </row>
    <row r="15" spans="1:1" x14ac:dyDescent="0.2">
      <c r="A15" s="29" t="s">
        <v>141</v>
      </c>
    </row>
    <row r="21" spans="1:1" x14ac:dyDescent="0.2">
      <c r="A21" s="28" t="s">
        <v>142</v>
      </c>
    </row>
    <row r="22" spans="1:1" x14ac:dyDescent="0.2">
      <c r="A22" s="28" t="s">
        <v>143</v>
      </c>
    </row>
    <row r="23" spans="1:1" x14ac:dyDescent="0.2">
      <c r="A23" s="28" t="s">
        <v>144</v>
      </c>
    </row>
    <row r="24" spans="1:1" x14ac:dyDescent="0.2">
      <c r="A24" s="28" t="s">
        <v>145</v>
      </c>
    </row>
    <row r="25" spans="1:1" x14ac:dyDescent="0.2">
      <c r="A25" s="28" t="s">
        <v>146</v>
      </c>
    </row>
    <row r="26" spans="1:1" x14ac:dyDescent="0.2">
      <c r="A26" s="28" t="s">
        <v>147</v>
      </c>
    </row>
    <row r="27" spans="1:1" x14ac:dyDescent="0.2">
      <c r="A27" s="28" t="s">
        <v>148</v>
      </c>
    </row>
    <row r="28" spans="1:1" x14ac:dyDescent="0.2">
      <c r="A28" s="28" t="s">
        <v>149</v>
      </c>
    </row>
    <row r="29" spans="1:1" x14ac:dyDescent="0.2">
      <c r="A29" s="28" t="s">
        <v>52</v>
      </c>
    </row>
    <row r="30" spans="1:1" x14ac:dyDescent="0.2">
      <c r="A30" s="28" t="s">
        <v>150</v>
      </c>
    </row>
    <row r="31" spans="1:1" x14ac:dyDescent="0.2">
      <c r="A31" s="28" t="s">
        <v>151</v>
      </c>
    </row>
    <row r="32" spans="1:1" x14ac:dyDescent="0.2">
      <c r="A32" s="29" t="s">
        <v>152</v>
      </c>
    </row>
    <row r="33" spans="1:1" x14ac:dyDescent="0.2">
      <c r="A33" s="29" t="s">
        <v>88</v>
      </c>
    </row>
    <row r="39" spans="1:1" x14ac:dyDescent="0.2">
      <c r="A39" s="29" t="s">
        <v>153</v>
      </c>
    </row>
    <row r="40" spans="1:1" x14ac:dyDescent="0.2">
      <c r="A40" s="29" t="s">
        <v>15</v>
      </c>
    </row>
    <row r="41" spans="1:1" x14ac:dyDescent="0.2">
      <c r="A41" s="29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F49" sqref="F49"/>
    </sheetView>
  </sheetViews>
  <sheetFormatPr defaultColWidth="10" defaultRowHeight="12" x14ac:dyDescent="0.2"/>
  <cols>
    <col min="1" max="2" width="4.875" style="237" customWidth="1"/>
    <col min="3" max="3" width="11.625" style="237" customWidth="1"/>
    <col min="4" max="4" width="10.875" style="237" customWidth="1"/>
    <col min="5" max="5" width="11" style="237" customWidth="1"/>
    <col min="6" max="6" width="10.5" style="237" customWidth="1"/>
    <col min="7" max="7" width="11.25" style="237" customWidth="1"/>
    <col min="8" max="8" width="11.375" style="237" customWidth="1"/>
    <col min="9" max="9" width="11" style="237" customWidth="1"/>
    <col min="10" max="10" width="11.25" style="237" customWidth="1"/>
    <col min="11" max="11" width="11.5" style="237" customWidth="1"/>
    <col min="12" max="12" width="13.125" style="237" customWidth="1"/>
    <col min="13" max="13" width="13.5" style="237" customWidth="1"/>
    <col min="14" max="14" width="11.25" style="237" customWidth="1"/>
    <col min="15" max="256" width="10" style="237"/>
    <col min="257" max="258" width="4.875" style="237" customWidth="1"/>
    <col min="259" max="259" width="11.625" style="237" customWidth="1"/>
    <col min="260" max="260" width="10.875" style="237" customWidth="1"/>
    <col min="261" max="261" width="11" style="237" customWidth="1"/>
    <col min="262" max="262" width="10.5" style="237" customWidth="1"/>
    <col min="263" max="263" width="11.25" style="237" customWidth="1"/>
    <col min="264" max="264" width="11.375" style="237" customWidth="1"/>
    <col min="265" max="265" width="11" style="237" customWidth="1"/>
    <col min="266" max="266" width="11.25" style="237" customWidth="1"/>
    <col min="267" max="267" width="11.5" style="237" customWidth="1"/>
    <col min="268" max="268" width="13.125" style="237" customWidth="1"/>
    <col min="269" max="269" width="13.5" style="237" customWidth="1"/>
    <col min="270" max="270" width="11.25" style="237" customWidth="1"/>
    <col min="271" max="512" width="10" style="237"/>
    <col min="513" max="514" width="4.875" style="237" customWidth="1"/>
    <col min="515" max="515" width="11.625" style="237" customWidth="1"/>
    <col min="516" max="516" width="10.875" style="237" customWidth="1"/>
    <col min="517" max="517" width="11" style="237" customWidth="1"/>
    <col min="518" max="518" width="10.5" style="237" customWidth="1"/>
    <col min="519" max="519" width="11.25" style="237" customWidth="1"/>
    <col min="520" max="520" width="11.375" style="237" customWidth="1"/>
    <col min="521" max="521" width="11" style="237" customWidth="1"/>
    <col min="522" max="522" width="11.25" style="237" customWidth="1"/>
    <col min="523" max="523" width="11.5" style="237" customWidth="1"/>
    <col min="524" max="524" width="13.125" style="237" customWidth="1"/>
    <col min="525" max="525" width="13.5" style="237" customWidth="1"/>
    <col min="526" max="526" width="11.25" style="237" customWidth="1"/>
    <col min="527" max="768" width="10" style="237"/>
    <col min="769" max="770" width="4.875" style="237" customWidth="1"/>
    <col min="771" max="771" width="11.625" style="237" customWidth="1"/>
    <col min="772" max="772" width="10.875" style="237" customWidth="1"/>
    <col min="773" max="773" width="11" style="237" customWidth="1"/>
    <col min="774" max="774" width="10.5" style="237" customWidth="1"/>
    <col min="775" max="775" width="11.25" style="237" customWidth="1"/>
    <col min="776" max="776" width="11.375" style="237" customWidth="1"/>
    <col min="777" max="777" width="11" style="237" customWidth="1"/>
    <col min="778" max="778" width="11.25" style="237" customWidth="1"/>
    <col min="779" max="779" width="11.5" style="237" customWidth="1"/>
    <col min="780" max="780" width="13.125" style="237" customWidth="1"/>
    <col min="781" max="781" width="13.5" style="237" customWidth="1"/>
    <col min="782" max="782" width="11.25" style="237" customWidth="1"/>
    <col min="783" max="1024" width="10" style="237"/>
    <col min="1025" max="1026" width="4.875" style="237" customWidth="1"/>
    <col min="1027" max="1027" width="11.625" style="237" customWidth="1"/>
    <col min="1028" max="1028" width="10.875" style="237" customWidth="1"/>
    <col min="1029" max="1029" width="11" style="237" customWidth="1"/>
    <col min="1030" max="1030" width="10.5" style="237" customWidth="1"/>
    <col min="1031" max="1031" width="11.25" style="237" customWidth="1"/>
    <col min="1032" max="1032" width="11.375" style="237" customWidth="1"/>
    <col min="1033" max="1033" width="11" style="237" customWidth="1"/>
    <col min="1034" max="1034" width="11.25" style="237" customWidth="1"/>
    <col min="1035" max="1035" width="11.5" style="237" customWidth="1"/>
    <col min="1036" max="1036" width="13.125" style="237" customWidth="1"/>
    <col min="1037" max="1037" width="13.5" style="237" customWidth="1"/>
    <col min="1038" max="1038" width="11.25" style="237" customWidth="1"/>
    <col min="1039" max="1280" width="10" style="237"/>
    <col min="1281" max="1282" width="4.875" style="237" customWidth="1"/>
    <col min="1283" max="1283" width="11.625" style="237" customWidth="1"/>
    <col min="1284" max="1284" width="10.875" style="237" customWidth="1"/>
    <col min="1285" max="1285" width="11" style="237" customWidth="1"/>
    <col min="1286" max="1286" width="10.5" style="237" customWidth="1"/>
    <col min="1287" max="1287" width="11.25" style="237" customWidth="1"/>
    <col min="1288" max="1288" width="11.375" style="237" customWidth="1"/>
    <col min="1289" max="1289" width="11" style="237" customWidth="1"/>
    <col min="1290" max="1290" width="11.25" style="237" customWidth="1"/>
    <col min="1291" max="1291" width="11.5" style="237" customWidth="1"/>
    <col min="1292" max="1292" width="13.125" style="237" customWidth="1"/>
    <col min="1293" max="1293" width="13.5" style="237" customWidth="1"/>
    <col min="1294" max="1294" width="11.25" style="237" customWidth="1"/>
    <col min="1295" max="1536" width="10" style="237"/>
    <col min="1537" max="1538" width="4.875" style="237" customWidth="1"/>
    <col min="1539" max="1539" width="11.625" style="237" customWidth="1"/>
    <col min="1540" max="1540" width="10.875" style="237" customWidth="1"/>
    <col min="1541" max="1541" width="11" style="237" customWidth="1"/>
    <col min="1542" max="1542" width="10.5" style="237" customWidth="1"/>
    <col min="1543" max="1543" width="11.25" style="237" customWidth="1"/>
    <col min="1544" max="1544" width="11.375" style="237" customWidth="1"/>
    <col min="1545" max="1545" width="11" style="237" customWidth="1"/>
    <col min="1546" max="1546" width="11.25" style="237" customWidth="1"/>
    <col min="1547" max="1547" width="11.5" style="237" customWidth="1"/>
    <col min="1548" max="1548" width="13.125" style="237" customWidth="1"/>
    <col min="1549" max="1549" width="13.5" style="237" customWidth="1"/>
    <col min="1550" max="1550" width="11.25" style="237" customWidth="1"/>
    <col min="1551" max="1792" width="10" style="237"/>
    <col min="1793" max="1794" width="4.875" style="237" customWidth="1"/>
    <col min="1795" max="1795" width="11.625" style="237" customWidth="1"/>
    <col min="1796" max="1796" width="10.875" style="237" customWidth="1"/>
    <col min="1797" max="1797" width="11" style="237" customWidth="1"/>
    <col min="1798" max="1798" width="10.5" style="237" customWidth="1"/>
    <col min="1799" max="1799" width="11.25" style="237" customWidth="1"/>
    <col min="1800" max="1800" width="11.375" style="237" customWidth="1"/>
    <col min="1801" max="1801" width="11" style="237" customWidth="1"/>
    <col min="1802" max="1802" width="11.25" style="237" customWidth="1"/>
    <col min="1803" max="1803" width="11.5" style="237" customWidth="1"/>
    <col min="1804" max="1804" width="13.125" style="237" customWidth="1"/>
    <col min="1805" max="1805" width="13.5" style="237" customWidth="1"/>
    <col min="1806" max="1806" width="11.25" style="237" customWidth="1"/>
    <col min="1807" max="2048" width="10" style="237"/>
    <col min="2049" max="2050" width="4.875" style="237" customWidth="1"/>
    <col min="2051" max="2051" width="11.625" style="237" customWidth="1"/>
    <col min="2052" max="2052" width="10.875" style="237" customWidth="1"/>
    <col min="2053" max="2053" width="11" style="237" customWidth="1"/>
    <col min="2054" max="2054" width="10.5" style="237" customWidth="1"/>
    <col min="2055" max="2055" width="11.25" style="237" customWidth="1"/>
    <col min="2056" max="2056" width="11.375" style="237" customWidth="1"/>
    <col min="2057" max="2057" width="11" style="237" customWidth="1"/>
    <col min="2058" max="2058" width="11.25" style="237" customWidth="1"/>
    <col min="2059" max="2059" width="11.5" style="237" customWidth="1"/>
    <col min="2060" max="2060" width="13.125" style="237" customWidth="1"/>
    <col min="2061" max="2061" width="13.5" style="237" customWidth="1"/>
    <col min="2062" max="2062" width="11.25" style="237" customWidth="1"/>
    <col min="2063" max="2304" width="10" style="237"/>
    <col min="2305" max="2306" width="4.875" style="237" customWidth="1"/>
    <col min="2307" max="2307" width="11.625" style="237" customWidth="1"/>
    <col min="2308" max="2308" width="10.875" style="237" customWidth="1"/>
    <col min="2309" max="2309" width="11" style="237" customWidth="1"/>
    <col min="2310" max="2310" width="10.5" style="237" customWidth="1"/>
    <col min="2311" max="2311" width="11.25" style="237" customWidth="1"/>
    <col min="2312" max="2312" width="11.375" style="237" customWidth="1"/>
    <col min="2313" max="2313" width="11" style="237" customWidth="1"/>
    <col min="2314" max="2314" width="11.25" style="237" customWidth="1"/>
    <col min="2315" max="2315" width="11.5" style="237" customWidth="1"/>
    <col min="2316" max="2316" width="13.125" style="237" customWidth="1"/>
    <col min="2317" max="2317" width="13.5" style="237" customWidth="1"/>
    <col min="2318" max="2318" width="11.25" style="237" customWidth="1"/>
    <col min="2319" max="2560" width="10" style="237"/>
    <col min="2561" max="2562" width="4.875" style="237" customWidth="1"/>
    <col min="2563" max="2563" width="11.625" style="237" customWidth="1"/>
    <col min="2564" max="2564" width="10.875" style="237" customWidth="1"/>
    <col min="2565" max="2565" width="11" style="237" customWidth="1"/>
    <col min="2566" max="2566" width="10.5" style="237" customWidth="1"/>
    <col min="2567" max="2567" width="11.25" style="237" customWidth="1"/>
    <col min="2568" max="2568" width="11.375" style="237" customWidth="1"/>
    <col min="2569" max="2569" width="11" style="237" customWidth="1"/>
    <col min="2570" max="2570" width="11.25" style="237" customWidth="1"/>
    <col min="2571" max="2571" width="11.5" style="237" customWidth="1"/>
    <col min="2572" max="2572" width="13.125" style="237" customWidth="1"/>
    <col min="2573" max="2573" width="13.5" style="237" customWidth="1"/>
    <col min="2574" max="2574" width="11.25" style="237" customWidth="1"/>
    <col min="2575" max="2816" width="10" style="237"/>
    <col min="2817" max="2818" width="4.875" style="237" customWidth="1"/>
    <col min="2819" max="2819" width="11.625" style="237" customWidth="1"/>
    <col min="2820" max="2820" width="10.875" style="237" customWidth="1"/>
    <col min="2821" max="2821" width="11" style="237" customWidth="1"/>
    <col min="2822" max="2822" width="10.5" style="237" customWidth="1"/>
    <col min="2823" max="2823" width="11.25" style="237" customWidth="1"/>
    <col min="2824" max="2824" width="11.375" style="237" customWidth="1"/>
    <col min="2825" max="2825" width="11" style="237" customWidth="1"/>
    <col min="2826" max="2826" width="11.25" style="237" customWidth="1"/>
    <col min="2827" max="2827" width="11.5" style="237" customWidth="1"/>
    <col min="2828" max="2828" width="13.125" style="237" customWidth="1"/>
    <col min="2829" max="2829" width="13.5" style="237" customWidth="1"/>
    <col min="2830" max="2830" width="11.25" style="237" customWidth="1"/>
    <col min="2831" max="3072" width="10" style="237"/>
    <col min="3073" max="3074" width="4.875" style="237" customWidth="1"/>
    <col min="3075" max="3075" width="11.625" style="237" customWidth="1"/>
    <col min="3076" max="3076" width="10.875" style="237" customWidth="1"/>
    <col min="3077" max="3077" width="11" style="237" customWidth="1"/>
    <col min="3078" max="3078" width="10.5" style="237" customWidth="1"/>
    <col min="3079" max="3079" width="11.25" style="237" customWidth="1"/>
    <col min="3080" max="3080" width="11.375" style="237" customWidth="1"/>
    <col min="3081" max="3081" width="11" style="237" customWidth="1"/>
    <col min="3082" max="3082" width="11.25" style="237" customWidth="1"/>
    <col min="3083" max="3083" width="11.5" style="237" customWidth="1"/>
    <col min="3084" max="3084" width="13.125" style="237" customWidth="1"/>
    <col min="3085" max="3085" width="13.5" style="237" customWidth="1"/>
    <col min="3086" max="3086" width="11.25" style="237" customWidth="1"/>
    <col min="3087" max="3328" width="10" style="237"/>
    <col min="3329" max="3330" width="4.875" style="237" customWidth="1"/>
    <col min="3331" max="3331" width="11.625" style="237" customWidth="1"/>
    <col min="3332" max="3332" width="10.875" style="237" customWidth="1"/>
    <col min="3333" max="3333" width="11" style="237" customWidth="1"/>
    <col min="3334" max="3334" width="10.5" style="237" customWidth="1"/>
    <col min="3335" max="3335" width="11.25" style="237" customWidth="1"/>
    <col min="3336" max="3336" width="11.375" style="237" customWidth="1"/>
    <col min="3337" max="3337" width="11" style="237" customWidth="1"/>
    <col min="3338" max="3338" width="11.25" style="237" customWidth="1"/>
    <col min="3339" max="3339" width="11.5" style="237" customWidth="1"/>
    <col min="3340" max="3340" width="13.125" style="237" customWidth="1"/>
    <col min="3341" max="3341" width="13.5" style="237" customWidth="1"/>
    <col min="3342" max="3342" width="11.25" style="237" customWidth="1"/>
    <col min="3343" max="3584" width="10" style="237"/>
    <col min="3585" max="3586" width="4.875" style="237" customWidth="1"/>
    <col min="3587" max="3587" width="11.625" style="237" customWidth="1"/>
    <col min="3588" max="3588" width="10.875" style="237" customWidth="1"/>
    <col min="3589" max="3589" width="11" style="237" customWidth="1"/>
    <col min="3590" max="3590" width="10.5" style="237" customWidth="1"/>
    <col min="3591" max="3591" width="11.25" style="237" customWidth="1"/>
    <col min="3592" max="3592" width="11.375" style="237" customWidth="1"/>
    <col min="3593" max="3593" width="11" style="237" customWidth="1"/>
    <col min="3594" max="3594" width="11.25" style="237" customWidth="1"/>
    <col min="3595" max="3595" width="11.5" style="237" customWidth="1"/>
    <col min="3596" max="3596" width="13.125" style="237" customWidth="1"/>
    <col min="3597" max="3597" width="13.5" style="237" customWidth="1"/>
    <col min="3598" max="3598" width="11.25" style="237" customWidth="1"/>
    <col min="3599" max="3840" width="10" style="237"/>
    <col min="3841" max="3842" width="4.875" style="237" customWidth="1"/>
    <col min="3843" max="3843" width="11.625" style="237" customWidth="1"/>
    <col min="3844" max="3844" width="10.875" style="237" customWidth="1"/>
    <col min="3845" max="3845" width="11" style="237" customWidth="1"/>
    <col min="3846" max="3846" width="10.5" style="237" customWidth="1"/>
    <col min="3847" max="3847" width="11.25" style="237" customWidth="1"/>
    <col min="3848" max="3848" width="11.375" style="237" customWidth="1"/>
    <col min="3849" max="3849" width="11" style="237" customWidth="1"/>
    <col min="3850" max="3850" width="11.25" style="237" customWidth="1"/>
    <col min="3851" max="3851" width="11.5" style="237" customWidth="1"/>
    <col min="3852" max="3852" width="13.125" style="237" customWidth="1"/>
    <col min="3853" max="3853" width="13.5" style="237" customWidth="1"/>
    <col min="3854" max="3854" width="11.25" style="237" customWidth="1"/>
    <col min="3855" max="4096" width="10" style="237"/>
    <col min="4097" max="4098" width="4.875" style="237" customWidth="1"/>
    <col min="4099" max="4099" width="11.625" style="237" customWidth="1"/>
    <col min="4100" max="4100" width="10.875" style="237" customWidth="1"/>
    <col min="4101" max="4101" width="11" style="237" customWidth="1"/>
    <col min="4102" max="4102" width="10.5" style="237" customWidth="1"/>
    <col min="4103" max="4103" width="11.25" style="237" customWidth="1"/>
    <col min="4104" max="4104" width="11.375" style="237" customWidth="1"/>
    <col min="4105" max="4105" width="11" style="237" customWidth="1"/>
    <col min="4106" max="4106" width="11.25" style="237" customWidth="1"/>
    <col min="4107" max="4107" width="11.5" style="237" customWidth="1"/>
    <col min="4108" max="4108" width="13.125" style="237" customWidth="1"/>
    <col min="4109" max="4109" width="13.5" style="237" customWidth="1"/>
    <col min="4110" max="4110" width="11.25" style="237" customWidth="1"/>
    <col min="4111" max="4352" width="10" style="237"/>
    <col min="4353" max="4354" width="4.875" style="237" customWidth="1"/>
    <col min="4355" max="4355" width="11.625" style="237" customWidth="1"/>
    <col min="4356" max="4356" width="10.875" style="237" customWidth="1"/>
    <col min="4357" max="4357" width="11" style="237" customWidth="1"/>
    <col min="4358" max="4358" width="10.5" style="237" customWidth="1"/>
    <col min="4359" max="4359" width="11.25" style="237" customWidth="1"/>
    <col min="4360" max="4360" width="11.375" style="237" customWidth="1"/>
    <col min="4361" max="4361" width="11" style="237" customWidth="1"/>
    <col min="4362" max="4362" width="11.25" style="237" customWidth="1"/>
    <col min="4363" max="4363" width="11.5" style="237" customWidth="1"/>
    <col min="4364" max="4364" width="13.125" style="237" customWidth="1"/>
    <col min="4365" max="4365" width="13.5" style="237" customWidth="1"/>
    <col min="4366" max="4366" width="11.25" style="237" customWidth="1"/>
    <col min="4367" max="4608" width="10" style="237"/>
    <col min="4609" max="4610" width="4.875" style="237" customWidth="1"/>
    <col min="4611" max="4611" width="11.625" style="237" customWidth="1"/>
    <col min="4612" max="4612" width="10.875" style="237" customWidth="1"/>
    <col min="4613" max="4613" width="11" style="237" customWidth="1"/>
    <col min="4614" max="4614" width="10.5" style="237" customWidth="1"/>
    <col min="4615" max="4615" width="11.25" style="237" customWidth="1"/>
    <col min="4616" max="4616" width="11.375" style="237" customWidth="1"/>
    <col min="4617" max="4617" width="11" style="237" customWidth="1"/>
    <col min="4618" max="4618" width="11.25" style="237" customWidth="1"/>
    <col min="4619" max="4619" width="11.5" style="237" customWidth="1"/>
    <col min="4620" max="4620" width="13.125" style="237" customWidth="1"/>
    <col min="4621" max="4621" width="13.5" style="237" customWidth="1"/>
    <col min="4622" max="4622" width="11.25" style="237" customWidth="1"/>
    <col min="4623" max="4864" width="10" style="237"/>
    <col min="4865" max="4866" width="4.875" style="237" customWidth="1"/>
    <col min="4867" max="4867" width="11.625" style="237" customWidth="1"/>
    <col min="4868" max="4868" width="10.875" style="237" customWidth="1"/>
    <col min="4869" max="4869" width="11" style="237" customWidth="1"/>
    <col min="4870" max="4870" width="10.5" style="237" customWidth="1"/>
    <col min="4871" max="4871" width="11.25" style="237" customWidth="1"/>
    <col min="4872" max="4872" width="11.375" style="237" customWidth="1"/>
    <col min="4873" max="4873" width="11" style="237" customWidth="1"/>
    <col min="4874" max="4874" width="11.25" style="237" customWidth="1"/>
    <col min="4875" max="4875" width="11.5" style="237" customWidth="1"/>
    <col min="4876" max="4876" width="13.125" style="237" customWidth="1"/>
    <col min="4877" max="4877" width="13.5" style="237" customWidth="1"/>
    <col min="4878" max="4878" width="11.25" style="237" customWidth="1"/>
    <col min="4879" max="5120" width="10" style="237"/>
    <col min="5121" max="5122" width="4.875" style="237" customWidth="1"/>
    <col min="5123" max="5123" width="11.625" style="237" customWidth="1"/>
    <col min="5124" max="5124" width="10.875" style="237" customWidth="1"/>
    <col min="5125" max="5125" width="11" style="237" customWidth="1"/>
    <col min="5126" max="5126" width="10.5" style="237" customWidth="1"/>
    <col min="5127" max="5127" width="11.25" style="237" customWidth="1"/>
    <col min="5128" max="5128" width="11.375" style="237" customWidth="1"/>
    <col min="5129" max="5129" width="11" style="237" customWidth="1"/>
    <col min="5130" max="5130" width="11.25" style="237" customWidth="1"/>
    <col min="5131" max="5131" width="11.5" style="237" customWidth="1"/>
    <col min="5132" max="5132" width="13.125" style="237" customWidth="1"/>
    <col min="5133" max="5133" width="13.5" style="237" customWidth="1"/>
    <col min="5134" max="5134" width="11.25" style="237" customWidth="1"/>
    <col min="5135" max="5376" width="10" style="237"/>
    <col min="5377" max="5378" width="4.875" style="237" customWidth="1"/>
    <col min="5379" max="5379" width="11.625" style="237" customWidth="1"/>
    <col min="5380" max="5380" width="10.875" style="237" customWidth="1"/>
    <col min="5381" max="5381" width="11" style="237" customWidth="1"/>
    <col min="5382" max="5382" width="10.5" style="237" customWidth="1"/>
    <col min="5383" max="5383" width="11.25" style="237" customWidth="1"/>
    <col min="5384" max="5384" width="11.375" style="237" customWidth="1"/>
    <col min="5385" max="5385" width="11" style="237" customWidth="1"/>
    <col min="5386" max="5386" width="11.25" style="237" customWidth="1"/>
    <col min="5387" max="5387" width="11.5" style="237" customWidth="1"/>
    <col min="5388" max="5388" width="13.125" style="237" customWidth="1"/>
    <col min="5389" max="5389" width="13.5" style="237" customWidth="1"/>
    <col min="5390" max="5390" width="11.25" style="237" customWidth="1"/>
    <col min="5391" max="5632" width="10" style="237"/>
    <col min="5633" max="5634" width="4.875" style="237" customWidth="1"/>
    <col min="5635" max="5635" width="11.625" style="237" customWidth="1"/>
    <col min="5636" max="5636" width="10.875" style="237" customWidth="1"/>
    <col min="5637" max="5637" width="11" style="237" customWidth="1"/>
    <col min="5638" max="5638" width="10.5" style="237" customWidth="1"/>
    <col min="5639" max="5639" width="11.25" style="237" customWidth="1"/>
    <col min="5640" max="5640" width="11.375" style="237" customWidth="1"/>
    <col min="5641" max="5641" width="11" style="237" customWidth="1"/>
    <col min="5642" max="5642" width="11.25" style="237" customWidth="1"/>
    <col min="5643" max="5643" width="11.5" style="237" customWidth="1"/>
    <col min="5644" max="5644" width="13.125" style="237" customWidth="1"/>
    <col min="5645" max="5645" width="13.5" style="237" customWidth="1"/>
    <col min="5646" max="5646" width="11.25" style="237" customWidth="1"/>
    <col min="5647" max="5888" width="10" style="237"/>
    <col min="5889" max="5890" width="4.875" style="237" customWidth="1"/>
    <col min="5891" max="5891" width="11.625" style="237" customWidth="1"/>
    <col min="5892" max="5892" width="10.875" style="237" customWidth="1"/>
    <col min="5893" max="5893" width="11" style="237" customWidth="1"/>
    <col min="5894" max="5894" width="10.5" style="237" customWidth="1"/>
    <col min="5895" max="5895" width="11.25" style="237" customWidth="1"/>
    <col min="5896" max="5896" width="11.375" style="237" customWidth="1"/>
    <col min="5897" max="5897" width="11" style="237" customWidth="1"/>
    <col min="5898" max="5898" width="11.25" style="237" customWidth="1"/>
    <col min="5899" max="5899" width="11.5" style="237" customWidth="1"/>
    <col min="5900" max="5900" width="13.125" style="237" customWidth="1"/>
    <col min="5901" max="5901" width="13.5" style="237" customWidth="1"/>
    <col min="5902" max="5902" width="11.25" style="237" customWidth="1"/>
    <col min="5903" max="6144" width="10" style="237"/>
    <col min="6145" max="6146" width="4.875" style="237" customWidth="1"/>
    <col min="6147" max="6147" width="11.625" style="237" customWidth="1"/>
    <col min="6148" max="6148" width="10.875" style="237" customWidth="1"/>
    <col min="6149" max="6149" width="11" style="237" customWidth="1"/>
    <col min="6150" max="6150" width="10.5" style="237" customWidth="1"/>
    <col min="6151" max="6151" width="11.25" style="237" customWidth="1"/>
    <col min="6152" max="6152" width="11.375" style="237" customWidth="1"/>
    <col min="6153" max="6153" width="11" style="237" customWidth="1"/>
    <col min="6154" max="6154" width="11.25" style="237" customWidth="1"/>
    <col min="6155" max="6155" width="11.5" style="237" customWidth="1"/>
    <col min="6156" max="6156" width="13.125" style="237" customWidth="1"/>
    <col min="6157" max="6157" width="13.5" style="237" customWidth="1"/>
    <col min="6158" max="6158" width="11.25" style="237" customWidth="1"/>
    <col min="6159" max="6400" width="10" style="237"/>
    <col min="6401" max="6402" width="4.875" style="237" customWidth="1"/>
    <col min="6403" max="6403" width="11.625" style="237" customWidth="1"/>
    <col min="6404" max="6404" width="10.875" style="237" customWidth="1"/>
    <col min="6405" max="6405" width="11" style="237" customWidth="1"/>
    <col min="6406" max="6406" width="10.5" style="237" customWidth="1"/>
    <col min="6407" max="6407" width="11.25" style="237" customWidth="1"/>
    <col min="6408" max="6408" width="11.375" style="237" customWidth="1"/>
    <col min="6409" max="6409" width="11" style="237" customWidth="1"/>
    <col min="6410" max="6410" width="11.25" style="237" customWidth="1"/>
    <col min="6411" max="6411" width="11.5" style="237" customWidth="1"/>
    <col min="6412" max="6412" width="13.125" style="237" customWidth="1"/>
    <col min="6413" max="6413" width="13.5" style="237" customWidth="1"/>
    <col min="6414" max="6414" width="11.25" style="237" customWidth="1"/>
    <col min="6415" max="6656" width="10" style="237"/>
    <col min="6657" max="6658" width="4.875" style="237" customWidth="1"/>
    <col min="6659" max="6659" width="11.625" style="237" customWidth="1"/>
    <col min="6660" max="6660" width="10.875" style="237" customWidth="1"/>
    <col min="6661" max="6661" width="11" style="237" customWidth="1"/>
    <col min="6662" max="6662" width="10.5" style="237" customWidth="1"/>
    <col min="6663" max="6663" width="11.25" style="237" customWidth="1"/>
    <col min="6664" max="6664" width="11.375" style="237" customWidth="1"/>
    <col min="6665" max="6665" width="11" style="237" customWidth="1"/>
    <col min="6666" max="6666" width="11.25" style="237" customWidth="1"/>
    <col min="6667" max="6667" width="11.5" style="237" customWidth="1"/>
    <col min="6668" max="6668" width="13.125" style="237" customWidth="1"/>
    <col min="6669" max="6669" width="13.5" style="237" customWidth="1"/>
    <col min="6670" max="6670" width="11.25" style="237" customWidth="1"/>
    <col min="6671" max="6912" width="10" style="237"/>
    <col min="6913" max="6914" width="4.875" style="237" customWidth="1"/>
    <col min="6915" max="6915" width="11.625" style="237" customWidth="1"/>
    <col min="6916" max="6916" width="10.875" style="237" customWidth="1"/>
    <col min="6917" max="6917" width="11" style="237" customWidth="1"/>
    <col min="6918" max="6918" width="10.5" style="237" customWidth="1"/>
    <col min="6919" max="6919" width="11.25" style="237" customWidth="1"/>
    <col min="6920" max="6920" width="11.375" style="237" customWidth="1"/>
    <col min="6921" max="6921" width="11" style="237" customWidth="1"/>
    <col min="6922" max="6922" width="11.25" style="237" customWidth="1"/>
    <col min="6923" max="6923" width="11.5" style="237" customWidth="1"/>
    <col min="6924" max="6924" width="13.125" style="237" customWidth="1"/>
    <col min="6925" max="6925" width="13.5" style="237" customWidth="1"/>
    <col min="6926" max="6926" width="11.25" style="237" customWidth="1"/>
    <col min="6927" max="7168" width="10" style="237"/>
    <col min="7169" max="7170" width="4.875" style="237" customWidth="1"/>
    <col min="7171" max="7171" width="11.625" style="237" customWidth="1"/>
    <col min="7172" max="7172" width="10.875" style="237" customWidth="1"/>
    <col min="7173" max="7173" width="11" style="237" customWidth="1"/>
    <col min="7174" max="7174" width="10.5" style="237" customWidth="1"/>
    <col min="7175" max="7175" width="11.25" style="237" customWidth="1"/>
    <col min="7176" max="7176" width="11.375" style="237" customWidth="1"/>
    <col min="7177" max="7177" width="11" style="237" customWidth="1"/>
    <col min="7178" max="7178" width="11.25" style="237" customWidth="1"/>
    <col min="7179" max="7179" width="11.5" style="237" customWidth="1"/>
    <col min="7180" max="7180" width="13.125" style="237" customWidth="1"/>
    <col min="7181" max="7181" width="13.5" style="237" customWidth="1"/>
    <col min="7182" max="7182" width="11.25" style="237" customWidth="1"/>
    <col min="7183" max="7424" width="10" style="237"/>
    <col min="7425" max="7426" width="4.875" style="237" customWidth="1"/>
    <col min="7427" max="7427" width="11.625" style="237" customWidth="1"/>
    <col min="7428" max="7428" width="10.875" style="237" customWidth="1"/>
    <col min="7429" max="7429" width="11" style="237" customWidth="1"/>
    <col min="7430" max="7430" width="10.5" style="237" customWidth="1"/>
    <col min="7431" max="7431" width="11.25" style="237" customWidth="1"/>
    <col min="7432" max="7432" width="11.375" style="237" customWidth="1"/>
    <col min="7433" max="7433" width="11" style="237" customWidth="1"/>
    <col min="7434" max="7434" width="11.25" style="237" customWidth="1"/>
    <col min="7435" max="7435" width="11.5" style="237" customWidth="1"/>
    <col min="7436" max="7436" width="13.125" style="237" customWidth="1"/>
    <col min="7437" max="7437" width="13.5" style="237" customWidth="1"/>
    <col min="7438" max="7438" width="11.25" style="237" customWidth="1"/>
    <col min="7439" max="7680" width="10" style="237"/>
    <col min="7681" max="7682" width="4.875" style="237" customWidth="1"/>
    <col min="7683" max="7683" width="11.625" style="237" customWidth="1"/>
    <col min="7684" max="7684" width="10.875" style="237" customWidth="1"/>
    <col min="7685" max="7685" width="11" style="237" customWidth="1"/>
    <col min="7686" max="7686" width="10.5" style="237" customWidth="1"/>
    <col min="7687" max="7687" width="11.25" style="237" customWidth="1"/>
    <col min="7688" max="7688" width="11.375" style="237" customWidth="1"/>
    <col min="7689" max="7689" width="11" style="237" customWidth="1"/>
    <col min="7690" max="7690" width="11.25" style="237" customWidth="1"/>
    <col min="7691" max="7691" width="11.5" style="237" customWidth="1"/>
    <col min="7692" max="7692" width="13.125" style="237" customWidth="1"/>
    <col min="7693" max="7693" width="13.5" style="237" customWidth="1"/>
    <col min="7694" max="7694" width="11.25" style="237" customWidth="1"/>
    <col min="7695" max="7936" width="10" style="237"/>
    <col min="7937" max="7938" width="4.875" style="237" customWidth="1"/>
    <col min="7939" max="7939" width="11.625" style="237" customWidth="1"/>
    <col min="7940" max="7940" width="10.875" style="237" customWidth="1"/>
    <col min="7941" max="7941" width="11" style="237" customWidth="1"/>
    <col min="7942" max="7942" width="10.5" style="237" customWidth="1"/>
    <col min="7943" max="7943" width="11.25" style="237" customWidth="1"/>
    <col min="7944" max="7944" width="11.375" style="237" customWidth="1"/>
    <col min="7945" max="7945" width="11" style="237" customWidth="1"/>
    <col min="7946" max="7946" width="11.25" style="237" customWidth="1"/>
    <col min="7947" max="7947" width="11.5" style="237" customWidth="1"/>
    <col min="7948" max="7948" width="13.125" style="237" customWidth="1"/>
    <col min="7949" max="7949" width="13.5" style="237" customWidth="1"/>
    <col min="7950" max="7950" width="11.25" style="237" customWidth="1"/>
    <col min="7951" max="8192" width="10" style="237"/>
    <col min="8193" max="8194" width="4.875" style="237" customWidth="1"/>
    <col min="8195" max="8195" width="11.625" style="237" customWidth="1"/>
    <col min="8196" max="8196" width="10.875" style="237" customWidth="1"/>
    <col min="8197" max="8197" width="11" style="237" customWidth="1"/>
    <col min="8198" max="8198" width="10.5" style="237" customWidth="1"/>
    <col min="8199" max="8199" width="11.25" style="237" customWidth="1"/>
    <col min="8200" max="8200" width="11.375" style="237" customWidth="1"/>
    <col min="8201" max="8201" width="11" style="237" customWidth="1"/>
    <col min="8202" max="8202" width="11.25" style="237" customWidth="1"/>
    <col min="8203" max="8203" width="11.5" style="237" customWidth="1"/>
    <col min="8204" max="8204" width="13.125" style="237" customWidth="1"/>
    <col min="8205" max="8205" width="13.5" style="237" customWidth="1"/>
    <col min="8206" max="8206" width="11.25" style="237" customWidth="1"/>
    <col min="8207" max="8448" width="10" style="237"/>
    <col min="8449" max="8450" width="4.875" style="237" customWidth="1"/>
    <col min="8451" max="8451" width="11.625" style="237" customWidth="1"/>
    <col min="8452" max="8452" width="10.875" style="237" customWidth="1"/>
    <col min="8453" max="8453" width="11" style="237" customWidth="1"/>
    <col min="8454" max="8454" width="10.5" style="237" customWidth="1"/>
    <col min="8455" max="8455" width="11.25" style="237" customWidth="1"/>
    <col min="8456" max="8456" width="11.375" style="237" customWidth="1"/>
    <col min="8457" max="8457" width="11" style="237" customWidth="1"/>
    <col min="8458" max="8458" width="11.25" style="237" customWidth="1"/>
    <col min="8459" max="8459" width="11.5" style="237" customWidth="1"/>
    <col min="8460" max="8460" width="13.125" style="237" customWidth="1"/>
    <col min="8461" max="8461" width="13.5" style="237" customWidth="1"/>
    <col min="8462" max="8462" width="11.25" style="237" customWidth="1"/>
    <col min="8463" max="8704" width="10" style="237"/>
    <col min="8705" max="8706" width="4.875" style="237" customWidth="1"/>
    <col min="8707" max="8707" width="11.625" style="237" customWidth="1"/>
    <col min="8708" max="8708" width="10.875" style="237" customWidth="1"/>
    <col min="8709" max="8709" width="11" style="237" customWidth="1"/>
    <col min="8710" max="8710" width="10.5" style="237" customWidth="1"/>
    <col min="8711" max="8711" width="11.25" style="237" customWidth="1"/>
    <col min="8712" max="8712" width="11.375" style="237" customWidth="1"/>
    <col min="8713" max="8713" width="11" style="237" customWidth="1"/>
    <col min="8714" max="8714" width="11.25" style="237" customWidth="1"/>
    <col min="8715" max="8715" width="11.5" style="237" customWidth="1"/>
    <col min="8716" max="8716" width="13.125" style="237" customWidth="1"/>
    <col min="8717" max="8717" width="13.5" style="237" customWidth="1"/>
    <col min="8718" max="8718" width="11.25" style="237" customWidth="1"/>
    <col min="8719" max="8960" width="10" style="237"/>
    <col min="8961" max="8962" width="4.875" style="237" customWidth="1"/>
    <col min="8963" max="8963" width="11.625" style="237" customWidth="1"/>
    <col min="8964" max="8964" width="10.875" style="237" customWidth="1"/>
    <col min="8965" max="8965" width="11" style="237" customWidth="1"/>
    <col min="8966" max="8966" width="10.5" style="237" customWidth="1"/>
    <col min="8967" max="8967" width="11.25" style="237" customWidth="1"/>
    <col min="8968" max="8968" width="11.375" style="237" customWidth="1"/>
    <col min="8969" max="8969" width="11" style="237" customWidth="1"/>
    <col min="8970" max="8970" width="11.25" style="237" customWidth="1"/>
    <col min="8971" max="8971" width="11.5" style="237" customWidth="1"/>
    <col min="8972" max="8972" width="13.125" style="237" customWidth="1"/>
    <col min="8973" max="8973" width="13.5" style="237" customWidth="1"/>
    <col min="8974" max="8974" width="11.25" style="237" customWidth="1"/>
    <col min="8975" max="9216" width="10" style="237"/>
    <col min="9217" max="9218" width="4.875" style="237" customWidth="1"/>
    <col min="9219" max="9219" width="11.625" style="237" customWidth="1"/>
    <col min="9220" max="9220" width="10.875" style="237" customWidth="1"/>
    <col min="9221" max="9221" width="11" style="237" customWidth="1"/>
    <col min="9222" max="9222" width="10.5" style="237" customWidth="1"/>
    <col min="9223" max="9223" width="11.25" style="237" customWidth="1"/>
    <col min="9224" max="9224" width="11.375" style="237" customWidth="1"/>
    <col min="9225" max="9225" width="11" style="237" customWidth="1"/>
    <col min="9226" max="9226" width="11.25" style="237" customWidth="1"/>
    <col min="9227" max="9227" width="11.5" style="237" customWidth="1"/>
    <col min="9228" max="9228" width="13.125" style="237" customWidth="1"/>
    <col min="9229" max="9229" width="13.5" style="237" customWidth="1"/>
    <col min="9230" max="9230" width="11.25" style="237" customWidth="1"/>
    <col min="9231" max="9472" width="10" style="237"/>
    <col min="9473" max="9474" width="4.875" style="237" customWidth="1"/>
    <col min="9475" max="9475" width="11.625" style="237" customWidth="1"/>
    <col min="9476" max="9476" width="10.875" style="237" customWidth="1"/>
    <col min="9477" max="9477" width="11" style="237" customWidth="1"/>
    <col min="9478" max="9478" width="10.5" style="237" customWidth="1"/>
    <col min="9479" max="9479" width="11.25" style="237" customWidth="1"/>
    <col min="9480" max="9480" width="11.375" style="237" customWidth="1"/>
    <col min="9481" max="9481" width="11" style="237" customWidth="1"/>
    <col min="9482" max="9482" width="11.25" style="237" customWidth="1"/>
    <col min="9483" max="9483" width="11.5" style="237" customWidth="1"/>
    <col min="9484" max="9484" width="13.125" style="237" customWidth="1"/>
    <col min="9485" max="9485" width="13.5" style="237" customWidth="1"/>
    <col min="9486" max="9486" width="11.25" style="237" customWidth="1"/>
    <col min="9487" max="9728" width="10" style="237"/>
    <col min="9729" max="9730" width="4.875" style="237" customWidth="1"/>
    <col min="9731" max="9731" width="11.625" style="237" customWidth="1"/>
    <col min="9732" max="9732" width="10.875" style="237" customWidth="1"/>
    <col min="9733" max="9733" width="11" style="237" customWidth="1"/>
    <col min="9734" max="9734" width="10.5" style="237" customWidth="1"/>
    <col min="9735" max="9735" width="11.25" style="237" customWidth="1"/>
    <col min="9736" max="9736" width="11.375" style="237" customWidth="1"/>
    <col min="9737" max="9737" width="11" style="237" customWidth="1"/>
    <col min="9738" max="9738" width="11.25" style="237" customWidth="1"/>
    <col min="9739" max="9739" width="11.5" style="237" customWidth="1"/>
    <col min="9740" max="9740" width="13.125" style="237" customWidth="1"/>
    <col min="9741" max="9741" width="13.5" style="237" customWidth="1"/>
    <col min="9742" max="9742" width="11.25" style="237" customWidth="1"/>
    <col min="9743" max="9984" width="10" style="237"/>
    <col min="9985" max="9986" width="4.875" style="237" customWidth="1"/>
    <col min="9987" max="9987" width="11.625" style="237" customWidth="1"/>
    <col min="9988" max="9988" width="10.875" style="237" customWidth="1"/>
    <col min="9989" max="9989" width="11" style="237" customWidth="1"/>
    <col min="9990" max="9990" width="10.5" style="237" customWidth="1"/>
    <col min="9991" max="9991" width="11.25" style="237" customWidth="1"/>
    <col min="9992" max="9992" width="11.375" style="237" customWidth="1"/>
    <col min="9993" max="9993" width="11" style="237" customWidth="1"/>
    <col min="9994" max="9994" width="11.25" style="237" customWidth="1"/>
    <col min="9995" max="9995" width="11.5" style="237" customWidth="1"/>
    <col min="9996" max="9996" width="13.125" style="237" customWidth="1"/>
    <col min="9997" max="9997" width="13.5" style="237" customWidth="1"/>
    <col min="9998" max="9998" width="11.25" style="237" customWidth="1"/>
    <col min="9999" max="10240" width="10" style="237"/>
    <col min="10241" max="10242" width="4.875" style="237" customWidth="1"/>
    <col min="10243" max="10243" width="11.625" style="237" customWidth="1"/>
    <col min="10244" max="10244" width="10.875" style="237" customWidth="1"/>
    <col min="10245" max="10245" width="11" style="237" customWidth="1"/>
    <col min="10246" max="10246" width="10.5" style="237" customWidth="1"/>
    <col min="10247" max="10247" width="11.25" style="237" customWidth="1"/>
    <col min="10248" max="10248" width="11.375" style="237" customWidth="1"/>
    <col min="10249" max="10249" width="11" style="237" customWidth="1"/>
    <col min="10250" max="10250" width="11.25" style="237" customWidth="1"/>
    <col min="10251" max="10251" width="11.5" style="237" customWidth="1"/>
    <col min="10252" max="10252" width="13.125" style="237" customWidth="1"/>
    <col min="10253" max="10253" width="13.5" style="237" customWidth="1"/>
    <col min="10254" max="10254" width="11.25" style="237" customWidth="1"/>
    <col min="10255" max="10496" width="10" style="237"/>
    <col min="10497" max="10498" width="4.875" style="237" customWidth="1"/>
    <col min="10499" max="10499" width="11.625" style="237" customWidth="1"/>
    <col min="10500" max="10500" width="10.875" style="237" customWidth="1"/>
    <col min="10501" max="10501" width="11" style="237" customWidth="1"/>
    <col min="10502" max="10502" width="10.5" style="237" customWidth="1"/>
    <col min="10503" max="10503" width="11.25" style="237" customWidth="1"/>
    <col min="10504" max="10504" width="11.375" style="237" customWidth="1"/>
    <col min="10505" max="10505" width="11" style="237" customWidth="1"/>
    <col min="10506" max="10506" width="11.25" style="237" customWidth="1"/>
    <col min="10507" max="10507" width="11.5" style="237" customWidth="1"/>
    <col min="10508" max="10508" width="13.125" style="237" customWidth="1"/>
    <col min="10509" max="10509" width="13.5" style="237" customWidth="1"/>
    <col min="10510" max="10510" width="11.25" style="237" customWidth="1"/>
    <col min="10511" max="10752" width="10" style="237"/>
    <col min="10753" max="10754" width="4.875" style="237" customWidth="1"/>
    <col min="10755" max="10755" width="11.625" style="237" customWidth="1"/>
    <col min="10756" max="10756" width="10.875" style="237" customWidth="1"/>
    <col min="10757" max="10757" width="11" style="237" customWidth="1"/>
    <col min="10758" max="10758" width="10.5" style="237" customWidth="1"/>
    <col min="10759" max="10759" width="11.25" style="237" customWidth="1"/>
    <col min="10760" max="10760" width="11.375" style="237" customWidth="1"/>
    <col min="10761" max="10761" width="11" style="237" customWidth="1"/>
    <col min="10762" max="10762" width="11.25" style="237" customWidth="1"/>
    <col min="10763" max="10763" width="11.5" style="237" customWidth="1"/>
    <col min="10764" max="10764" width="13.125" style="237" customWidth="1"/>
    <col min="10765" max="10765" width="13.5" style="237" customWidth="1"/>
    <col min="10766" max="10766" width="11.25" style="237" customWidth="1"/>
    <col min="10767" max="11008" width="10" style="237"/>
    <col min="11009" max="11010" width="4.875" style="237" customWidth="1"/>
    <col min="11011" max="11011" width="11.625" style="237" customWidth="1"/>
    <col min="11012" max="11012" width="10.875" style="237" customWidth="1"/>
    <col min="11013" max="11013" width="11" style="237" customWidth="1"/>
    <col min="11014" max="11014" width="10.5" style="237" customWidth="1"/>
    <col min="11015" max="11015" width="11.25" style="237" customWidth="1"/>
    <col min="11016" max="11016" width="11.375" style="237" customWidth="1"/>
    <col min="11017" max="11017" width="11" style="237" customWidth="1"/>
    <col min="11018" max="11018" width="11.25" style="237" customWidth="1"/>
    <col min="11019" max="11019" width="11.5" style="237" customWidth="1"/>
    <col min="11020" max="11020" width="13.125" style="237" customWidth="1"/>
    <col min="11021" max="11021" width="13.5" style="237" customWidth="1"/>
    <col min="11022" max="11022" width="11.25" style="237" customWidth="1"/>
    <col min="11023" max="11264" width="10" style="237"/>
    <col min="11265" max="11266" width="4.875" style="237" customWidth="1"/>
    <col min="11267" max="11267" width="11.625" style="237" customWidth="1"/>
    <col min="11268" max="11268" width="10.875" style="237" customWidth="1"/>
    <col min="11269" max="11269" width="11" style="237" customWidth="1"/>
    <col min="11270" max="11270" width="10.5" style="237" customWidth="1"/>
    <col min="11271" max="11271" width="11.25" style="237" customWidth="1"/>
    <col min="11272" max="11272" width="11.375" style="237" customWidth="1"/>
    <col min="11273" max="11273" width="11" style="237" customWidth="1"/>
    <col min="11274" max="11274" width="11.25" style="237" customWidth="1"/>
    <col min="11275" max="11275" width="11.5" style="237" customWidth="1"/>
    <col min="11276" max="11276" width="13.125" style="237" customWidth="1"/>
    <col min="11277" max="11277" width="13.5" style="237" customWidth="1"/>
    <col min="11278" max="11278" width="11.25" style="237" customWidth="1"/>
    <col min="11279" max="11520" width="10" style="237"/>
    <col min="11521" max="11522" width="4.875" style="237" customWidth="1"/>
    <col min="11523" max="11523" width="11.625" style="237" customWidth="1"/>
    <col min="11524" max="11524" width="10.875" style="237" customWidth="1"/>
    <col min="11525" max="11525" width="11" style="237" customWidth="1"/>
    <col min="11526" max="11526" width="10.5" style="237" customWidth="1"/>
    <col min="11527" max="11527" width="11.25" style="237" customWidth="1"/>
    <col min="11528" max="11528" width="11.375" style="237" customWidth="1"/>
    <col min="11529" max="11529" width="11" style="237" customWidth="1"/>
    <col min="11530" max="11530" width="11.25" style="237" customWidth="1"/>
    <col min="11531" max="11531" width="11.5" style="237" customWidth="1"/>
    <col min="11532" max="11532" width="13.125" style="237" customWidth="1"/>
    <col min="11533" max="11533" width="13.5" style="237" customWidth="1"/>
    <col min="11534" max="11534" width="11.25" style="237" customWidth="1"/>
    <col min="11535" max="11776" width="10" style="237"/>
    <col min="11777" max="11778" width="4.875" style="237" customWidth="1"/>
    <col min="11779" max="11779" width="11.625" style="237" customWidth="1"/>
    <col min="11780" max="11780" width="10.875" style="237" customWidth="1"/>
    <col min="11781" max="11781" width="11" style="237" customWidth="1"/>
    <col min="11782" max="11782" width="10.5" style="237" customWidth="1"/>
    <col min="11783" max="11783" width="11.25" style="237" customWidth="1"/>
    <col min="11784" max="11784" width="11.375" style="237" customWidth="1"/>
    <col min="11785" max="11785" width="11" style="237" customWidth="1"/>
    <col min="11786" max="11786" width="11.25" style="237" customWidth="1"/>
    <col min="11787" max="11787" width="11.5" style="237" customWidth="1"/>
    <col min="11788" max="11788" width="13.125" style="237" customWidth="1"/>
    <col min="11789" max="11789" width="13.5" style="237" customWidth="1"/>
    <col min="11790" max="11790" width="11.25" style="237" customWidth="1"/>
    <col min="11791" max="12032" width="10" style="237"/>
    <col min="12033" max="12034" width="4.875" style="237" customWidth="1"/>
    <col min="12035" max="12035" width="11.625" style="237" customWidth="1"/>
    <col min="12036" max="12036" width="10.875" style="237" customWidth="1"/>
    <col min="12037" max="12037" width="11" style="237" customWidth="1"/>
    <col min="12038" max="12038" width="10.5" style="237" customWidth="1"/>
    <col min="12039" max="12039" width="11.25" style="237" customWidth="1"/>
    <col min="12040" max="12040" width="11.375" style="237" customWidth="1"/>
    <col min="12041" max="12041" width="11" style="237" customWidth="1"/>
    <col min="12042" max="12042" width="11.25" style="237" customWidth="1"/>
    <col min="12043" max="12043" width="11.5" style="237" customWidth="1"/>
    <col min="12044" max="12044" width="13.125" style="237" customWidth="1"/>
    <col min="12045" max="12045" width="13.5" style="237" customWidth="1"/>
    <col min="12046" max="12046" width="11.25" style="237" customWidth="1"/>
    <col min="12047" max="12288" width="10" style="237"/>
    <col min="12289" max="12290" width="4.875" style="237" customWidth="1"/>
    <col min="12291" max="12291" width="11.625" style="237" customWidth="1"/>
    <col min="12292" max="12292" width="10.875" style="237" customWidth="1"/>
    <col min="12293" max="12293" width="11" style="237" customWidth="1"/>
    <col min="12294" max="12294" width="10.5" style="237" customWidth="1"/>
    <col min="12295" max="12295" width="11.25" style="237" customWidth="1"/>
    <col min="12296" max="12296" width="11.375" style="237" customWidth="1"/>
    <col min="12297" max="12297" width="11" style="237" customWidth="1"/>
    <col min="12298" max="12298" width="11.25" style="237" customWidth="1"/>
    <col min="12299" max="12299" width="11.5" style="237" customWidth="1"/>
    <col min="12300" max="12300" width="13.125" style="237" customWidth="1"/>
    <col min="12301" max="12301" width="13.5" style="237" customWidth="1"/>
    <col min="12302" max="12302" width="11.25" style="237" customWidth="1"/>
    <col min="12303" max="12544" width="10" style="237"/>
    <col min="12545" max="12546" width="4.875" style="237" customWidth="1"/>
    <col min="12547" max="12547" width="11.625" style="237" customWidth="1"/>
    <col min="12548" max="12548" width="10.875" style="237" customWidth="1"/>
    <col min="12549" max="12549" width="11" style="237" customWidth="1"/>
    <col min="12550" max="12550" width="10.5" style="237" customWidth="1"/>
    <col min="12551" max="12551" width="11.25" style="237" customWidth="1"/>
    <col min="12552" max="12552" width="11.375" style="237" customWidth="1"/>
    <col min="12553" max="12553" width="11" style="237" customWidth="1"/>
    <col min="12554" max="12554" width="11.25" style="237" customWidth="1"/>
    <col min="12555" max="12555" width="11.5" style="237" customWidth="1"/>
    <col min="12556" max="12556" width="13.125" style="237" customWidth="1"/>
    <col min="12557" max="12557" width="13.5" style="237" customWidth="1"/>
    <col min="12558" max="12558" width="11.25" style="237" customWidth="1"/>
    <col min="12559" max="12800" width="10" style="237"/>
    <col min="12801" max="12802" width="4.875" style="237" customWidth="1"/>
    <col min="12803" max="12803" width="11.625" style="237" customWidth="1"/>
    <col min="12804" max="12804" width="10.875" style="237" customWidth="1"/>
    <col min="12805" max="12805" width="11" style="237" customWidth="1"/>
    <col min="12806" max="12806" width="10.5" style="237" customWidth="1"/>
    <col min="12807" max="12807" width="11.25" style="237" customWidth="1"/>
    <col min="12808" max="12808" width="11.375" style="237" customWidth="1"/>
    <col min="12809" max="12809" width="11" style="237" customWidth="1"/>
    <col min="12810" max="12810" width="11.25" style="237" customWidth="1"/>
    <col min="12811" max="12811" width="11.5" style="237" customWidth="1"/>
    <col min="12812" max="12812" width="13.125" style="237" customWidth="1"/>
    <col min="12813" max="12813" width="13.5" style="237" customWidth="1"/>
    <col min="12814" max="12814" width="11.25" style="237" customWidth="1"/>
    <col min="12815" max="13056" width="10" style="237"/>
    <col min="13057" max="13058" width="4.875" style="237" customWidth="1"/>
    <col min="13059" max="13059" width="11.625" style="237" customWidth="1"/>
    <col min="13060" max="13060" width="10.875" style="237" customWidth="1"/>
    <col min="13061" max="13061" width="11" style="237" customWidth="1"/>
    <col min="13062" max="13062" width="10.5" style="237" customWidth="1"/>
    <col min="13063" max="13063" width="11.25" style="237" customWidth="1"/>
    <col min="13064" max="13064" width="11.375" style="237" customWidth="1"/>
    <col min="13065" max="13065" width="11" style="237" customWidth="1"/>
    <col min="13066" max="13066" width="11.25" style="237" customWidth="1"/>
    <col min="13067" max="13067" width="11.5" style="237" customWidth="1"/>
    <col min="13068" max="13068" width="13.125" style="237" customWidth="1"/>
    <col min="13069" max="13069" width="13.5" style="237" customWidth="1"/>
    <col min="13070" max="13070" width="11.25" style="237" customWidth="1"/>
    <col min="13071" max="13312" width="10" style="237"/>
    <col min="13313" max="13314" width="4.875" style="237" customWidth="1"/>
    <col min="13315" max="13315" width="11.625" style="237" customWidth="1"/>
    <col min="13316" max="13316" width="10.875" style="237" customWidth="1"/>
    <col min="13317" max="13317" width="11" style="237" customWidth="1"/>
    <col min="13318" max="13318" width="10.5" style="237" customWidth="1"/>
    <col min="13319" max="13319" width="11.25" style="237" customWidth="1"/>
    <col min="13320" max="13320" width="11.375" style="237" customWidth="1"/>
    <col min="13321" max="13321" width="11" style="237" customWidth="1"/>
    <col min="13322" max="13322" width="11.25" style="237" customWidth="1"/>
    <col min="13323" max="13323" width="11.5" style="237" customWidth="1"/>
    <col min="13324" max="13324" width="13.125" style="237" customWidth="1"/>
    <col min="13325" max="13325" width="13.5" style="237" customWidth="1"/>
    <col min="13326" max="13326" width="11.25" style="237" customWidth="1"/>
    <col min="13327" max="13568" width="10" style="237"/>
    <col min="13569" max="13570" width="4.875" style="237" customWidth="1"/>
    <col min="13571" max="13571" width="11.625" style="237" customWidth="1"/>
    <col min="13572" max="13572" width="10.875" style="237" customWidth="1"/>
    <col min="13573" max="13573" width="11" style="237" customWidth="1"/>
    <col min="13574" max="13574" width="10.5" style="237" customWidth="1"/>
    <col min="13575" max="13575" width="11.25" style="237" customWidth="1"/>
    <col min="13576" max="13576" width="11.375" style="237" customWidth="1"/>
    <col min="13577" max="13577" width="11" style="237" customWidth="1"/>
    <col min="13578" max="13578" width="11.25" style="237" customWidth="1"/>
    <col min="13579" max="13579" width="11.5" style="237" customWidth="1"/>
    <col min="13580" max="13580" width="13.125" style="237" customWidth="1"/>
    <col min="13581" max="13581" width="13.5" style="237" customWidth="1"/>
    <col min="13582" max="13582" width="11.25" style="237" customWidth="1"/>
    <col min="13583" max="13824" width="10" style="237"/>
    <col min="13825" max="13826" width="4.875" style="237" customWidth="1"/>
    <col min="13827" max="13827" width="11.625" style="237" customWidth="1"/>
    <col min="13828" max="13828" width="10.875" style="237" customWidth="1"/>
    <col min="13829" max="13829" width="11" style="237" customWidth="1"/>
    <col min="13830" max="13830" width="10.5" style="237" customWidth="1"/>
    <col min="13831" max="13831" width="11.25" style="237" customWidth="1"/>
    <col min="13832" max="13832" width="11.375" style="237" customWidth="1"/>
    <col min="13833" max="13833" width="11" style="237" customWidth="1"/>
    <col min="13834" max="13834" width="11.25" style="237" customWidth="1"/>
    <col min="13835" max="13835" width="11.5" style="237" customWidth="1"/>
    <col min="13836" max="13836" width="13.125" style="237" customWidth="1"/>
    <col min="13837" max="13837" width="13.5" style="237" customWidth="1"/>
    <col min="13838" max="13838" width="11.25" style="237" customWidth="1"/>
    <col min="13839" max="14080" width="10" style="237"/>
    <col min="14081" max="14082" width="4.875" style="237" customWidth="1"/>
    <col min="14083" max="14083" width="11.625" style="237" customWidth="1"/>
    <col min="14084" max="14084" width="10.875" style="237" customWidth="1"/>
    <col min="14085" max="14085" width="11" style="237" customWidth="1"/>
    <col min="14086" max="14086" width="10.5" style="237" customWidth="1"/>
    <col min="14087" max="14087" width="11.25" style="237" customWidth="1"/>
    <col min="14088" max="14088" width="11.375" style="237" customWidth="1"/>
    <col min="14089" max="14089" width="11" style="237" customWidth="1"/>
    <col min="14090" max="14090" width="11.25" style="237" customWidth="1"/>
    <col min="14091" max="14091" width="11.5" style="237" customWidth="1"/>
    <col min="14092" max="14092" width="13.125" style="237" customWidth="1"/>
    <col min="14093" max="14093" width="13.5" style="237" customWidth="1"/>
    <col min="14094" max="14094" width="11.25" style="237" customWidth="1"/>
    <col min="14095" max="14336" width="10" style="237"/>
    <col min="14337" max="14338" width="4.875" style="237" customWidth="1"/>
    <col min="14339" max="14339" width="11.625" style="237" customWidth="1"/>
    <col min="14340" max="14340" width="10.875" style="237" customWidth="1"/>
    <col min="14341" max="14341" width="11" style="237" customWidth="1"/>
    <col min="14342" max="14342" width="10.5" style="237" customWidth="1"/>
    <col min="14343" max="14343" width="11.25" style="237" customWidth="1"/>
    <col min="14344" max="14344" width="11.375" style="237" customWidth="1"/>
    <col min="14345" max="14345" width="11" style="237" customWidth="1"/>
    <col min="14346" max="14346" width="11.25" style="237" customWidth="1"/>
    <col min="14347" max="14347" width="11.5" style="237" customWidth="1"/>
    <col min="14348" max="14348" width="13.125" style="237" customWidth="1"/>
    <col min="14349" max="14349" width="13.5" style="237" customWidth="1"/>
    <col min="14350" max="14350" width="11.25" style="237" customWidth="1"/>
    <col min="14351" max="14592" width="10" style="237"/>
    <col min="14593" max="14594" width="4.875" style="237" customWidth="1"/>
    <col min="14595" max="14595" width="11.625" style="237" customWidth="1"/>
    <col min="14596" max="14596" width="10.875" style="237" customWidth="1"/>
    <col min="14597" max="14597" width="11" style="237" customWidth="1"/>
    <col min="14598" max="14598" width="10.5" style="237" customWidth="1"/>
    <col min="14599" max="14599" width="11.25" style="237" customWidth="1"/>
    <col min="14600" max="14600" width="11.375" style="237" customWidth="1"/>
    <col min="14601" max="14601" width="11" style="237" customWidth="1"/>
    <col min="14602" max="14602" width="11.25" style="237" customWidth="1"/>
    <col min="14603" max="14603" width="11.5" style="237" customWidth="1"/>
    <col min="14604" max="14604" width="13.125" style="237" customWidth="1"/>
    <col min="14605" max="14605" width="13.5" style="237" customWidth="1"/>
    <col min="14606" max="14606" width="11.25" style="237" customWidth="1"/>
    <col min="14607" max="14848" width="10" style="237"/>
    <col min="14849" max="14850" width="4.875" style="237" customWidth="1"/>
    <col min="14851" max="14851" width="11.625" style="237" customWidth="1"/>
    <col min="14852" max="14852" width="10.875" style="237" customWidth="1"/>
    <col min="14853" max="14853" width="11" style="237" customWidth="1"/>
    <col min="14854" max="14854" width="10.5" style="237" customWidth="1"/>
    <col min="14855" max="14855" width="11.25" style="237" customWidth="1"/>
    <col min="14856" max="14856" width="11.375" style="237" customWidth="1"/>
    <col min="14857" max="14857" width="11" style="237" customWidth="1"/>
    <col min="14858" max="14858" width="11.25" style="237" customWidth="1"/>
    <col min="14859" max="14859" width="11.5" style="237" customWidth="1"/>
    <col min="14860" max="14860" width="13.125" style="237" customWidth="1"/>
    <col min="14861" max="14861" width="13.5" style="237" customWidth="1"/>
    <col min="14862" max="14862" width="11.25" style="237" customWidth="1"/>
    <col min="14863" max="15104" width="10" style="237"/>
    <col min="15105" max="15106" width="4.875" style="237" customWidth="1"/>
    <col min="15107" max="15107" width="11.625" style="237" customWidth="1"/>
    <col min="15108" max="15108" width="10.875" style="237" customWidth="1"/>
    <col min="15109" max="15109" width="11" style="237" customWidth="1"/>
    <col min="15110" max="15110" width="10.5" style="237" customWidth="1"/>
    <col min="15111" max="15111" width="11.25" style="237" customWidth="1"/>
    <col min="15112" max="15112" width="11.375" style="237" customWidth="1"/>
    <col min="15113" max="15113" width="11" style="237" customWidth="1"/>
    <col min="15114" max="15114" width="11.25" style="237" customWidth="1"/>
    <col min="15115" max="15115" width="11.5" style="237" customWidth="1"/>
    <col min="15116" max="15116" width="13.125" style="237" customWidth="1"/>
    <col min="15117" max="15117" width="13.5" style="237" customWidth="1"/>
    <col min="15118" max="15118" width="11.25" style="237" customWidth="1"/>
    <col min="15119" max="15360" width="10" style="237"/>
    <col min="15361" max="15362" width="4.875" style="237" customWidth="1"/>
    <col min="15363" max="15363" width="11.625" style="237" customWidth="1"/>
    <col min="15364" max="15364" width="10.875" style="237" customWidth="1"/>
    <col min="15365" max="15365" width="11" style="237" customWidth="1"/>
    <col min="15366" max="15366" width="10.5" style="237" customWidth="1"/>
    <col min="15367" max="15367" width="11.25" style="237" customWidth="1"/>
    <col min="15368" max="15368" width="11.375" style="237" customWidth="1"/>
    <col min="15369" max="15369" width="11" style="237" customWidth="1"/>
    <col min="15370" max="15370" width="11.25" style="237" customWidth="1"/>
    <col min="15371" max="15371" width="11.5" style="237" customWidth="1"/>
    <col min="15372" max="15372" width="13.125" style="237" customWidth="1"/>
    <col min="15373" max="15373" width="13.5" style="237" customWidth="1"/>
    <col min="15374" max="15374" width="11.25" style="237" customWidth="1"/>
    <col min="15375" max="15616" width="10" style="237"/>
    <col min="15617" max="15618" width="4.875" style="237" customWidth="1"/>
    <col min="15619" max="15619" width="11.625" style="237" customWidth="1"/>
    <col min="15620" max="15620" width="10.875" style="237" customWidth="1"/>
    <col min="15621" max="15621" width="11" style="237" customWidth="1"/>
    <col min="15622" max="15622" width="10.5" style="237" customWidth="1"/>
    <col min="15623" max="15623" width="11.25" style="237" customWidth="1"/>
    <col min="15624" max="15624" width="11.375" style="237" customWidth="1"/>
    <col min="15625" max="15625" width="11" style="237" customWidth="1"/>
    <col min="15626" max="15626" width="11.25" style="237" customWidth="1"/>
    <col min="15627" max="15627" width="11.5" style="237" customWidth="1"/>
    <col min="15628" max="15628" width="13.125" style="237" customWidth="1"/>
    <col min="15629" max="15629" width="13.5" style="237" customWidth="1"/>
    <col min="15630" max="15630" width="11.25" style="237" customWidth="1"/>
    <col min="15631" max="15872" width="10" style="237"/>
    <col min="15873" max="15874" width="4.875" style="237" customWidth="1"/>
    <col min="15875" max="15875" width="11.625" style="237" customWidth="1"/>
    <col min="15876" max="15876" width="10.875" style="237" customWidth="1"/>
    <col min="15877" max="15877" width="11" style="237" customWidth="1"/>
    <col min="15878" max="15878" width="10.5" style="237" customWidth="1"/>
    <col min="15879" max="15879" width="11.25" style="237" customWidth="1"/>
    <col min="15880" max="15880" width="11.375" style="237" customWidth="1"/>
    <col min="15881" max="15881" width="11" style="237" customWidth="1"/>
    <col min="15882" max="15882" width="11.25" style="237" customWidth="1"/>
    <col min="15883" max="15883" width="11.5" style="237" customWidth="1"/>
    <col min="15884" max="15884" width="13.125" style="237" customWidth="1"/>
    <col min="15885" max="15885" width="13.5" style="237" customWidth="1"/>
    <col min="15886" max="15886" width="11.25" style="237" customWidth="1"/>
    <col min="15887" max="16128" width="10" style="237"/>
    <col min="16129" max="16130" width="4.875" style="237" customWidth="1"/>
    <col min="16131" max="16131" width="11.625" style="237" customWidth="1"/>
    <col min="16132" max="16132" width="10.875" style="237" customWidth="1"/>
    <col min="16133" max="16133" width="11" style="237" customWidth="1"/>
    <col min="16134" max="16134" width="10.5" style="237" customWidth="1"/>
    <col min="16135" max="16135" width="11.25" style="237" customWidth="1"/>
    <col min="16136" max="16136" width="11.375" style="237" customWidth="1"/>
    <col min="16137" max="16137" width="11" style="237" customWidth="1"/>
    <col min="16138" max="16138" width="11.25" style="237" customWidth="1"/>
    <col min="16139" max="16139" width="11.5" style="237" customWidth="1"/>
    <col min="16140" max="16140" width="13.125" style="237" customWidth="1"/>
    <col min="16141" max="16141" width="13.5" style="237" customWidth="1"/>
    <col min="16142" max="16142" width="11.25" style="237" customWidth="1"/>
    <col min="16143" max="16384" width="10" style="237"/>
  </cols>
  <sheetData>
    <row r="1" spans="1:20" ht="21.75" customHeight="1" thickBot="1" x14ac:dyDescent="0.25">
      <c r="C1" s="378" t="s">
        <v>154</v>
      </c>
      <c r="D1" s="379"/>
      <c r="E1" s="379"/>
      <c r="F1" s="380"/>
      <c r="G1" s="381"/>
      <c r="H1" s="382"/>
      <c r="I1" s="383"/>
      <c r="J1" s="238" t="s">
        <v>155</v>
      </c>
      <c r="K1" s="381"/>
      <c r="L1" s="382"/>
      <c r="M1" s="383"/>
    </row>
    <row r="2" spans="1:20" ht="22.5" customHeight="1" thickBot="1" x14ac:dyDescent="0.25">
      <c r="C2" s="384" t="s">
        <v>156</v>
      </c>
      <c r="D2" s="385"/>
      <c r="E2" s="385"/>
      <c r="F2" s="386"/>
      <c r="G2" s="387"/>
      <c r="H2" s="388"/>
      <c r="I2" s="388"/>
      <c r="J2" s="388"/>
      <c r="K2" s="388"/>
      <c r="L2" s="388"/>
      <c r="M2" s="389"/>
    </row>
    <row r="3" spans="1:20" ht="24" customHeight="1" thickBot="1" x14ac:dyDescent="0.25">
      <c r="C3" s="372" t="s">
        <v>157</v>
      </c>
      <c r="D3" s="373"/>
      <c r="E3" s="373"/>
      <c r="F3" s="374"/>
      <c r="G3" s="375"/>
      <c r="H3" s="376"/>
      <c r="I3" s="376"/>
      <c r="J3" s="376"/>
      <c r="K3" s="376"/>
      <c r="L3" s="376"/>
      <c r="M3" s="377"/>
      <c r="N3" s="239"/>
    </row>
    <row r="4" spans="1:20" ht="12.75" thickBot="1" x14ac:dyDescent="0.25"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</row>
    <row r="5" spans="1:20" ht="42" customHeight="1" thickTop="1" thickBot="1" x14ac:dyDescent="0.25">
      <c r="A5" s="319" t="s">
        <v>158</v>
      </c>
      <c r="B5" s="240" t="s">
        <v>159</v>
      </c>
      <c r="C5" s="241" t="s">
        <v>160</v>
      </c>
      <c r="D5" s="359" t="s">
        <v>161</v>
      </c>
      <c r="E5" s="360"/>
      <c r="F5" s="360"/>
      <c r="G5" s="360"/>
      <c r="H5" s="360"/>
      <c r="I5" s="360"/>
      <c r="J5" s="360"/>
      <c r="K5" s="360"/>
      <c r="L5" s="361" t="s">
        <v>162</v>
      </c>
      <c r="M5" s="363" t="s">
        <v>163</v>
      </c>
      <c r="N5" s="242" t="s">
        <v>164</v>
      </c>
      <c r="O5" s="365" t="s">
        <v>165</v>
      </c>
      <c r="P5" s="365"/>
      <c r="Q5" s="365"/>
      <c r="R5" s="365"/>
      <c r="S5" s="365"/>
      <c r="T5" s="366"/>
    </row>
    <row r="6" spans="1:20" s="251" customFormat="1" ht="24" customHeight="1" thickBot="1" x14ac:dyDescent="0.25">
      <c r="A6" s="367" t="s">
        <v>166</v>
      </c>
      <c r="B6" s="368"/>
      <c r="C6" s="243" t="s">
        <v>167</v>
      </c>
      <c r="D6" s="243">
        <v>0</v>
      </c>
      <c r="E6" s="244" t="s">
        <v>168</v>
      </c>
      <c r="F6" s="245" t="s">
        <v>169</v>
      </c>
      <c r="G6" s="245" t="s">
        <v>170</v>
      </c>
      <c r="H6" s="245" t="s">
        <v>171</v>
      </c>
      <c r="I6" s="245" t="s">
        <v>172</v>
      </c>
      <c r="J6" s="245" t="s">
        <v>173</v>
      </c>
      <c r="K6" s="246" t="s">
        <v>174</v>
      </c>
      <c r="L6" s="362"/>
      <c r="M6" s="364"/>
      <c r="N6" s="247">
        <v>0</v>
      </c>
      <c r="O6" s="248">
        <v>1</v>
      </c>
      <c r="P6" s="249">
        <v>2</v>
      </c>
      <c r="Q6" s="249">
        <v>3</v>
      </c>
      <c r="R6" s="249">
        <v>4</v>
      </c>
      <c r="S6" s="249">
        <v>5</v>
      </c>
      <c r="T6" s="250">
        <v>6</v>
      </c>
    </row>
    <row r="7" spans="1:20" ht="24" customHeight="1" x14ac:dyDescent="0.2">
      <c r="A7" s="369" t="s">
        <v>175</v>
      </c>
      <c r="B7" s="252">
        <v>0</v>
      </c>
      <c r="C7" s="253">
        <f>SUM(N7:T7)</f>
        <v>0</v>
      </c>
      <c r="D7" s="254"/>
      <c r="E7" s="255"/>
      <c r="F7" s="255"/>
      <c r="G7" s="255"/>
      <c r="H7" s="255"/>
      <c r="I7" s="255"/>
      <c r="J7" s="255"/>
      <c r="K7" s="256">
        <f>SUM(D7:J7)</f>
        <v>0</v>
      </c>
      <c r="L7" s="256">
        <f>C7-K7</f>
        <v>0</v>
      </c>
      <c r="M7" s="257" t="str">
        <f>IF(C7=0,"0,00%",K7/C7)</f>
        <v>0,00%</v>
      </c>
      <c r="N7" s="258">
        <v>0</v>
      </c>
      <c r="O7" s="259"/>
      <c r="P7" s="260"/>
      <c r="Q7" s="260"/>
      <c r="R7" s="260"/>
      <c r="S7" s="260"/>
      <c r="T7" s="261"/>
    </row>
    <row r="8" spans="1:20" ht="24" customHeight="1" x14ac:dyDescent="0.2">
      <c r="A8" s="370"/>
      <c r="B8" s="262">
        <v>1</v>
      </c>
      <c r="C8" s="263">
        <f t="shared" ref="C8:C13" si="0">SUM(N8:T8)</f>
        <v>0</v>
      </c>
      <c r="D8" s="264"/>
      <c r="E8" s="265"/>
      <c r="F8" s="265"/>
      <c r="G8" s="265"/>
      <c r="H8" s="265"/>
      <c r="I8" s="265"/>
      <c r="J8" s="265"/>
      <c r="K8" s="266">
        <f t="shared" ref="K8:K13" si="1">SUM(D8:J8)</f>
        <v>0</v>
      </c>
      <c r="L8" s="266">
        <f t="shared" ref="L8:L13" si="2">C8-K8</f>
        <v>0</v>
      </c>
      <c r="M8" s="257" t="str">
        <f t="shared" ref="M8:M46" si="3">IF(C8=0,"0,00%",K8/C8)</f>
        <v>0,00%</v>
      </c>
      <c r="N8" s="267"/>
      <c r="O8" s="268"/>
      <c r="P8" s="269"/>
      <c r="Q8" s="269"/>
      <c r="R8" s="269"/>
      <c r="S8" s="269"/>
      <c r="T8" s="270"/>
    </row>
    <row r="9" spans="1:20" ht="24" customHeight="1" x14ac:dyDescent="0.2">
      <c r="A9" s="370"/>
      <c r="B9" s="262">
        <v>2</v>
      </c>
      <c r="C9" s="263">
        <f t="shared" si="0"/>
        <v>0</v>
      </c>
      <c r="D9" s="264"/>
      <c r="E9" s="265"/>
      <c r="F9" s="265"/>
      <c r="G9" s="265"/>
      <c r="H9" s="265"/>
      <c r="I9" s="265"/>
      <c r="J9" s="265"/>
      <c r="K9" s="266">
        <f t="shared" si="1"/>
        <v>0</v>
      </c>
      <c r="L9" s="266">
        <f t="shared" si="2"/>
        <v>0</v>
      </c>
      <c r="M9" s="257" t="str">
        <f t="shared" si="3"/>
        <v>0,00%</v>
      </c>
      <c r="N9" s="267"/>
      <c r="O9" s="268"/>
      <c r="P9" s="269"/>
      <c r="Q9" s="269"/>
      <c r="R9" s="269"/>
      <c r="S9" s="269"/>
      <c r="T9" s="270"/>
    </row>
    <row r="10" spans="1:20" ht="24" customHeight="1" x14ac:dyDescent="0.2">
      <c r="A10" s="370"/>
      <c r="B10" s="262">
        <v>3</v>
      </c>
      <c r="C10" s="263">
        <f t="shared" si="0"/>
        <v>0</v>
      </c>
      <c r="D10" s="264"/>
      <c r="E10" s="265"/>
      <c r="F10" s="265"/>
      <c r="G10" s="265"/>
      <c r="H10" s="265"/>
      <c r="I10" s="265"/>
      <c r="J10" s="265"/>
      <c r="K10" s="266">
        <f t="shared" si="1"/>
        <v>0</v>
      </c>
      <c r="L10" s="266">
        <f t="shared" si="2"/>
        <v>0</v>
      </c>
      <c r="M10" s="257" t="str">
        <f t="shared" si="3"/>
        <v>0,00%</v>
      </c>
      <c r="N10" s="267"/>
      <c r="O10" s="268"/>
      <c r="P10" s="269"/>
      <c r="Q10" s="269"/>
      <c r="R10" s="269"/>
      <c r="S10" s="269"/>
      <c r="T10" s="270"/>
    </row>
    <row r="11" spans="1:20" ht="24" customHeight="1" x14ac:dyDescent="0.2">
      <c r="A11" s="370"/>
      <c r="B11" s="262">
        <v>4</v>
      </c>
      <c r="C11" s="263">
        <f t="shared" si="0"/>
        <v>0</v>
      </c>
      <c r="D11" s="264"/>
      <c r="E11" s="265"/>
      <c r="F11" s="265"/>
      <c r="G11" s="265"/>
      <c r="H11" s="265"/>
      <c r="I11" s="265"/>
      <c r="J11" s="265"/>
      <c r="K11" s="266">
        <f t="shared" si="1"/>
        <v>0</v>
      </c>
      <c r="L11" s="266">
        <f t="shared" si="2"/>
        <v>0</v>
      </c>
      <c r="M11" s="257" t="str">
        <f t="shared" si="3"/>
        <v>0,00%</v>
      </c>
      <c r="N11" s="267"/>
      <c r="O11" s="268"/>
      <c r="P11" s="269"/>
      <c r="Q11" s="269"/>
      <c r="R11" s="269"/>
      <c r="S11" s="269"/>
      <c r="T11" s="270"/>
    </row>
    <row r="12" spans="1:20" ht="24" customHeight="1" x14ac:dyDescent="0.2">
      <c r="A12" s="370"/>
      <c r="B12" s="262">
        <v>5</v>
      </c>
      <c r="C12" s="263">
        <f t="shared" si="0"/>
        <v>0</v>
      </c>
      <c r="D12" s="264"/>
      <c r="E12" s="265"/>
      <c r="F12" s="265"/>
      <c r="G12" s="265"/>
      <c r="H12" s="265"/>
      <c r="I12" s="265"/>
      <c r="J12" s="265"/>
      <c r="K12" s="266">
        <f t="shared" si="1"/>
        <v>0</v>
      </c>
      <c r="L12" s="266">
        <f t="shared" si="2"/>
        <v>0</v>
      </c>
      <c r="M12" s="257" t="str">
        <f t="shared" si="3"/>
        <v>0,00%</v>
      </c>
      <c r="N12" s="267"/>
      <c r="O12" s="268"/>
      <c r="P12" s="269"/>
      <c r="Q12" s="269"/>
      <c r="R12" s="269"/>
      <c r="S12" s="269"/>
      <c r="T12" s="270"/>
    </row>
    <row r="13" spans="1:20" ht="24" customHeight="1" thickBot="1" x14ac:dyDescent="0.25">
      <c r="A13" s="370"/>
      <c r="B13" s="262">
        <v>6</v>
      </c>
      <c r="C13" s="271">
        <f t="shared" si="0"/>
        <v>0</v>
      </c>
      <c r="D13" s="272"/>
      <c r="E13" s="273"/>
      <c r="F13" s="273"/>
      <c r="G13" s="273"/>
      <c r="H13" s="273"/>
      <c r="I13" s="273"/>
      <c r="J13" s="273"/>
      <c r="K13" s="274">
        <f t="shared" si="1"/>
        <v>0</v>
      </c>
      <c r="L13" s="274">
        <f t="shared" si="2"/>
        <v>0</v>
      </c>
      <c r="M13" s="257" t="str">
        <f t="shared" si="3"/>
        <v>0,00%</v>
      </c>
      <c r="N13" s="275"/>
      <c r="O13" s="276"/>
      <c r="P13" s="277"/>
      <c r="Q13" s="277"/>
      <c r="R13" s="277"/>
      <c r="S13" s="277"/>
      <c r="T13" s="278"/>
    </row>
    <row r="14" spans="1:20" ht="24" customHeight="1" thickBot="1" x14ac:dyDescent="0.25">
      <c r="A14" s="371"/>
      <c r="B14" s="279" t="s">
        <v>174</v>
      </c>
      <c r="C14" s="280">
        <f>SUM(C7:C13)</f>
        <v>0</v>
      </c>
      <c r="D14" s="281">
        <f t="shared" ref="D14:J14" si="4">SUM(D7:D13)</f>
        <v>0</v>
      </c>
      <c r="E14" s="282">
        <f>SUM(E8:E13)</f>
        <v>0</v>
      </c>
      <c r="F14" s="282">
        <f t="shared" si="4"/>
        <v>0</v>
      </c>
      <c r="G14" s="282">
        <f t="shared" si="4"/>
        <v>0</v>
      </c>
      <c r="H14" s="282">
        <f t="shared" si="4"/>
        <v>0</v>
      </c>
      <c r="I14" s="282">
        <f t="shared" si="4"/>
        <v>0</v>
      </c>
      <c r="J14" s="282">
        <f t="shared" si="4"/>
        <v>0</v>
      </c>
      <c r="K14" s="283">
        <f>SUM(D14:J14)</f>
        <v>0</v>
      </c>
      <c r="L14" s="283">
        <f>C14-K14</f>
        <v>0</v>
      </c>
      <c r="M14" s="284" t="str">
        <f t="shared" si="3"/>
        <v>0,00%</v>
      </c>
      <c r="N14" s="285">
        <f t="shared" ref="N14:T14" si="5">SUM(N7:N13)</f>
        <v>0</v>
      </c>
      <c r="O14" s="286">
        <f t="shared" si="5"/>
        <v>0</v>
      </c>
      <c r="P14" s="287">
        <f t="shared" si="5"/>
        <v>0</v>
      </c>
      <c r="Q14" s="287">
        <f t="shared" si="5"/>
        <v>0</v>
      </c>
      <c r="R14" s="287">
        <f t="shared" si="5"/>
        <v>0</v>
      </c>
      <c r="S14" s="287">
        <f t="shared" si="5"/>
        <v>0</v>
      </c>
      <c r="T14" s="287">
        <f t="shared" si="5"/>
        <v>0</v>
      </c>
    </row>
    <row r="15" spans="1:20" ht="24" customHeight="1" x14ac:dyDescent="0.2">
      <c r="A15" s="351" t="s">
        <v>176</v>
      </c>
      <c r="B15" s="288">
        <v>0</v>
      </c>
      <c r="C15" s="253">
        <f>SUM(N15:T15)</f>
        <v>0</v>
      </c>
      <c r="D15" s="254"/>
      <c r="E15" s="255"/>
      <c r="F15" s="255"/>
      <c r="G15" s="255"/>
      <c r="H15" s="255"/>
      <c r="I15" s="255"/>
      <c r="J15" s="255"/>
      <c r="K15" s="256">
        <f>SUM(D15:J15)</f>
        <v>0</v>
      </c>
      <c r="L15" s="256">
        <f>C15-K15</f>
        <v>0</v>
      </c>
      <c r="M15" s="257" t="str">
        <f t="shared" si="3"/>
        <v>0,00%</v>
      </c>
      <c r="N15" s="258">
        <v>0</v>
      </c>
      <c r="O15" s="259"/>
      <c r="P15" s="260"/>
      <c r="Q15" s="260"/>
      <c r="R15" s="260"/>
      <c r="S15" s="260"/>
      <c r="T15" s="261"/>
    </row>
    <row r="16" spans="1:20" ht="24" customHeight="1" x14ac:dyDescent="0.2">
      <c r="A16" s="352"/>
      <c r="B16" s="289">
        <v>1</v>
      </c>
      <c r="C16" s="263">
        <f t="shared" ref="C16:C21" si="6">SUM(N16:T16)</f>
        <v>0</v>
      </c>
      <c r="D16" s="264"/>
      <c r="E16" s="265"/>
      <c r="F16" s="265"/>
      <c r="G16" s="265"/>
      <c r="H16" s="265"/>
      <c r="I16" s="265"/>
      <c r="J16" s="265"/>
      <c r="K16" s="266">
        <f t="shared" ref="K16:K21" si="7">SUM(D16:J16)</f>
        <v>0</v>
      </c>
      <c r="L16" s="266">
        <f t="shared" ref="L16:L21" si="8">C16-K16</f>
        <v>0</v>
      </c>
      <c r="M16" s="257" t="str">
        <f t="shared" si="3"/>
        <v>0,00%</v>
      </c>
      <c r="N16" s="267"/>
      <c r="O16" s="268"/>
      <c r="P16" s="269"/>
      <c r="Q16" s="269"/>
      <c r="R16" s="269"/>
      <c r="S16" s="269"/>
      <c r="T16" s="270"/>
    </row>
    <row r="17" spans="1:20" ht="24" customHeight="1" x14ac:dyDescent="0.2">
      <c r="A17" s="352"/>
      <c r="B17" s="289">
        <v>2</v>
      </c>
      <c r="C17" s="263">
        <f t="shared" si="6"/>
        <v>0</v>
      </c>
      <c r="D17" s="264"/>
      <c r="E17" s="265"/>
      <c r="F17" s="265"/>
      <c r="G17" s="265"/>
      <c r="H17" s="265"/>
      <c r="I17" s="265"/>
      <c r="J17" s="265"/>
      <c r="K17" s="266">
        <f t="shared" si="7"/>
        <v>0</v>
      </c>
      <c r="L17" s="266">
        <f t="shared" si="8"/>
        <v>0</v>
      </c>
      <c r="M17" s="257" t="str">
        <f t="shared" si="3"/>
        <v>0,00%</v>
      </c>
      <c r="N17" s="267"/>
      <c r="O17" s="268"/>
      <c r="P17" s="269"/>
      <c r="Q17" s="269"/>
      <c r="R17" s="269"/>
      <c r="S17" s="269"/>
      <c r="T17" s="270"/>
    </row>
    <row r="18" spans="1:20" ht="24" customHeight="1" x14ac:dyDescent="0.2">
      <c r="A18" s="352"/>
      <c r="B18" s="289">
        <v>3</v>
      </c>
      <c r="C18" s="263">
        <f t="shared" si="6"/>
        <v>0</v>
      </c>
      <c r="D18" s="264"/>
      <c r="E18" s="265"/>
      <c r="F18" s="265"/>
      <c r="G18" s="265"/>
      <c r="H18" s="265"/>
      <c r="I18" s="265"/>
      <c r="J18" s="265"/>
      <c r="K18" s="266">
        <f t="shared" si="7"/>
        <v>0</v>
      </c>
      <c r="L18" s="266">
        <f t="shared" si="8"/>
        <v>0</v>
      </c>
      <c r="M18" s="257" t="str">
        <f t="shared" si="3"/>
        <v>0,00%</v>
      </c>
      <c r="N18" s="267"/>
      <c r="O18" s="268"/>
      <c r="P18" s="269"/>
      <c r="Q18" s="269"/>
      <c r="R18" s="269"/>
      <c r="S18" s="269"/>
      <c r="T18" s="270"/>
    </row>
    <row r="19" spans="1:20" ht="24" customHeight="1" x14ac:dyDescent="0.2">
      <c r="A19" s="352"/>
      <c r="B19" s="289">
        <v>4</v>
      </c>
      <c r="C19" s="263">
        <f t="shared" si="6"/>
        <v>0</v>
      </c>
      <c r="D19" s="264"/>
      <c r="E19" s="265"/>
      <c r="F19" s="265"/>
      <c r="G19" s="265"/>
      <c r="H19" s="265"/>
      <c r="I19" s="265"/>
      <c r="J19" s="265"/>
      <c r="K19" s="266">
        <f t="shared" si="7"/>
        <v>0</v>
      </c>
      <c r="L19" s="266">
        <f t="shared" si="8"/>
        <v>0</v>
      </c>
      <c r="M19" s="257" t="str">
        <f t="shared" si="3"/>
        <v>0,00%</v>
      </c>
      <c r="N19" s="267"/>
      <c r="O19" s="268"/>
      <c r="P19" s="269"/>
      <c r="Q19" s="269"/>
      <c r="R19" s="269"/>
      <c r="S19" s="269"/>
      <c r="T19" s="270"/>
    </row>
    <row r="20" spans="1:20" ht="24" customHeight="1" x14ac:dyDescent="0.2">
      <c r="A20" s="352"/>
      <c r="B20" s="289">
        <v>5</v>
      </c>
      <c r="C20" s="263">
        <f t="shared" si="6"/>
        <v>0</v>
      </c>
      <c r="D20" s="264"/>
      <c r="E20" s="265"/>
      <c r="F20" s="265"/>
      <c r="G20" s="265"/>
      <c r="H20" s="265"/>
      <c r="I20" s="265"/>
      <c r="J20" s="265"/>
      <c r="K20" s="266">
        <f t="shared" si="7"/>
        <v>0</v>
      </c>
      <c r="L20" s="266">
        <f t="shared" si="8"/>
        <v>0</v>
      </c>
      <c r="M20" s="257" t="str">
        <f t="shared" si="3"/>
        <v>0,00%</v>
      </c>
      <c r="N20" s="267"/>
      <c r="O20" s="268"/>
      <c r="P20" s="269"/>
      <c r="Q20" s="269"/>
      <c r="R20" s="269"/>
      <c r="S20" s="269"/>
      <c r="T20" s="270"/>
    </row>
    <row r="21" spans="1:20" ht="24" customHeight="1" thickBot="1" x14ac:dyDescent="0.25">
      <c r="A21" s="352"/>
      <c r="B21" s="289">
        <v>6</v>
      </c>
      <c r="C21" s="271">
        <f t="shared" si="6"/>
        <v>0</v>
      </c>
      <c r="D21" s="272"/>
      <c r="E21" s="273"/>
      <c r="F21" s="273"/>
      <c r="G21" s="273"/>
      <c r="H21" s="273"/>
      <c r="I21" s="273"/>
      <c r="J21" s="273"/>
      <c r="K21" s="274">
        <f t="shared" si="7"/>
        <v>0</v>
      </c>
      <c r="L21" s="274">
        <f t="shared" si="8"/>
        <v>0</v>
      </c>
      <c r="M21" s="257" t="str">
        <f t="shared" si="3"/>
        <v>0,00%</v>
      </c>
      <c r="N21" s="267"/>
      <c r="O21" s="268"/>
      <c r="P21" s="269"/>
      <c r="Q21" s="269"/>
      <c r="R21" s="269"/>
      <c r="S21" s="269"/>
      <c r="T21" s="270"/>
    </row>
    <row r="22" spans="1:20" ht="24" customHeight="1" thickBot="1" x14ac:dyDescent="0.25">
      <c r="A22" s="353"/>
      <c r="B22" s="290" t="s">
        <v>174</v>
      </c>
      <c r="C22" s="280">
        <f>SUM(C15:C21)</f>
        <v>0</v>
      </c>
      <c r="D22" s="281">
        <f t="shared" ref="D22:J22" si="9">SUM(D15:D21)</f>
        <v>0</v>
      </c>
      <c r="E22" s="282">
        <f t="shared" si="9"/>
        <v>0</v>
      </c>
      <c r="F22" s="282">
        <f t="shared" si="9"/>
        <v>0</v>
      </c>
      <c r="G22" s="282">
        <f t="shared" si="9"/>
        <v>0</v>
      </c>
      <c r="H22" s="282">
        <f t="shared" si="9"/>
        <v>0</v>
      </c>
      <c r="I22" s="282">
        <f t="shared" si="9"/>
        <v>0</v>
      </c>
      <c r="J22" s="282">
        <f t="shared" si="9"/>
        <v>0</v>
      </c>
      <c r="K22" s="283">
        <f>SUM(D22:J22)</f>
        <v>0</v>
      </c>
      <c r="L22" s="283">
        <f>C22-K22</f>
        <v>0</v>
      </c>
      <c r="M22" s="284" t="str">
        <f t="shared" si="3"/>
        <v>0,00%</v>
      </c>
      <c r="N22" s="285">
        <f t="shared" ref="N22:T22" si="10">SUM(N15:N21)</f>
        <v>0</v>
      </c>
      <c r="O22" s="286">
        <f t="shared" si="10"/>
        <v>0</v>
      </c>
      <c r="P22" s="287">
        <f t="shared" si="10"/>
        <v>0</v>
      </c>
      <c r="Q22" s="287">
        <f t="shared" si="10"/>
        <v>0</v>
      </c>
      <c r="R22" s="287">
        <f t="shared" si="10"/>
        <v>0</v>
      </c>
      <c r="S22" s="287">
        <f t="shared" si="10"/>
        <v>0</v>
      </c>
      <c r="T22" s="287">
        <f t="shared" si="10"/>
        <v>0</v>
      </c>
    </row>
    <row r="23" spans="1:20" ht="24" customHeight="1" x14ac:dyDescent="0.2">
      <c r="A23" s="351" t="s">
        <v>59</v>
      </c>
      <c r="B23" s="288">
        <v>0</v>
      </c>
      <c r="C23" s="253">
        <f>SUM(N23:T23)</f>
        <v>0</v>
      </c>
      <c r="D23" s="254"/>
      <c r="E23" s="255"/>
      <c r="F23" s="255"/>
      <c r="G23" s="255"/>
      <c r="H23" s="255"/>
      <c r="I23" s="255"/>
      <c r="J23" s="255"/>
      <c r="K23" s="256">
        <f>SUM(D23:J23)</f>
        <v>0</v>
      </c>
      <c r="L23" s="256">
        <f>C23-K23</f>
        <v>0</v>
      </c>
      <c r="M23" s="257" t="str">
        <f t="shared" si="3"/>
        <v>0,00%</v>
      </c>
      <c r="N23" s="267"/>
      <c r="O23" s="268"/>
      <c r="P23" s="269"/>
      <c r="Q23" s="269"/>
      <c r="R23" s="269"/>
      <c r="S23" s="269"/>
      <c r="T23" s="270"/>
    </row>
    <row r="24" spans="1:20" ht="24" customHeight="1" x14ac:dyDescent="0.2">
      <c r="A24" s="352"/>
      <c r="B24" s="289">
        <v>1</v>
      </c>
      <c r="C24" s="263">
        <f t="shared" ref="C24:C29" si="11">SUM(N24:T24)</f>
        <v>0</v>
      </c>
      <c r="D24" s="264"/>
      <c r="E24" s="265"/>
      <c r="F24" s="265"/>
      <c r="G24" s="265"/>
      <c r="H24" s="265"/>
      <c r="I24" s="265"/>
      <c r="J24" s="265"/>
      <c r="K24" s="266">
        <f t="shared" ref="K24:K29" si="12">SUM(D24:J24)</f>
        <v>0</v>
      </c>
      <c r="L24" s="266">
        <f t="shared" ref="L24:L29" si="13">C24-K24</f>
        <v>0</v>
      </c>
      <c r="M24" s="257" t="str">
        <f t="shared" si="3"/>
        <v>0,00%</v>
      </c>
      <c r="N24" s="267"/>
      <c r="O24" s="268"/>
      <c r="P24" s="269"/>
      <c r="Q24" s="269"/>
      <c r="R24" s="269"/>
      <c r="S24" s="269"/>
      <c r="T24" s="270"/>
    </row>
    <row r="25" spans="1:20" ht="24" customHeight="1" x14ac:dyDescent="0.2">
      <c r="A25" s="354"/>
      <c r="B25" s="289">
        <v>2</v>
      </c>
      <c r="C25" s="263">
        <f t="shared" si="11"/>
        <v>0</v>
      </c>
      <c r="D25" s="264"/>
      <c r="E25" s="265"/>
      <c r="F25" s="265"/>
      <c r="G25" s="265"/>
      <c r="H25" s="265"/>
      <c r="I25" s="265"/>
      <c r="J25" s="265"/>
      <c r="K25" s="266">
        <f t="shared" si="12"/>
        <v>0</v>
      </c>
      <c r="L25" s="266">
        <f t="shared" si="13"/>
        <v>0</v>
      </c>
      <c r="M25" s="257" t="str">
        <f t="shared" si="3"/>
        <v>0,00%</v>
      </c>
      <c r="N25" s="267"/>
      <c r="O25" s="268"/>
      <c r="P25" s="269"/>
      <c r="Q25" s="269"/>
      <c r="R25" s="269"/>
      <c r="S25" s="269"/>
      <c r="T25" s="270"/>
    </row>
    <row r="26" spans="1:20" ht="24" customHeight="1" x14ac:dyDescent="0.2">
      <c r="A26" s="354"/>
      <c r="B26" s="289">
        <v>3</v>
      </c>
      <c r="C26" s="263">
        <f t="shared" si="11"/>
        <v>0</v>
      </c>
      <c r="D26" s="264"/>
      <c r="E26" s="265"/>
      <c r="F26" s="265"/>
      <c r="G26" s="265"/>
      <c r="H26" s="265"/>
      <c r="I26" s="265"/>
      <c r="J26" s="265"/>
      <c r="K26" s="266">
        <f t="shared" si="12"/>
        <v>0</v>
      </c>
      <c r="L26" s="266">
        <f t="shared" si="13"/>
        <v>0</v>
      </c>
      <c r="M26" s="257" t="str">
        <f t="shared" si="3"/>
        <v>0,00%</v>
      </c>
      <c r="N26" s="267"/>
      <c r="O26" s="268"/>
      <c r="P26" s="269"/>
      <c r="Q26" s="269"/>
      <c r="R26" s="269"/>
      <c r="S26" s="269"/>
      <c r="T26" s="270"/>
    </row>
    <row r="27" spans="1:20" ht="24" customHeight="1" x14ac:dyDescent="0.2">
      <c r="A27" s="354"/>
      <c r="B27" s="289">
        <v>4</v>
      </c>
      <c r="C27" s="263">
        <f t="shared" si="11"/>
        <v>0</v>
      </c>
      <c r="D27" s="264"/>
      <c r="E27" s="265"/>
      <c r="F27" s="265"/>
      <c r="G27" s="265"/>
      <c r="H27" s="265"/>
      <c r="I27" s="265"/>
      <c r="J27" s="265"/>
      <c r="K27" s="266">
        <f t="shared" si="12"/>
        <v>0</v>
      </c>
      <c r="L27" s="266">
        <f t="shared" si="13"/>
        <v>0</v>
      </c>
      <c r="M27" s="257" t="str">
        <f t="shared" si="3"/>
        <v>0,00%</v>
      </c>
      <c r="N27" s="267"/>
      <c r="O27" s="268"/>
      <c r="P27" s="269"/>
      <c r="Q27" s="269"/>
      <c r="R27" s="269"/>
      <c r="S27" s="269"/>
      <c r="T27" s="270"/>
    </row>
    <row r="28" spans="1:20" ht="24" customHeight="1" x14ac:dyDescent="0.2">
      <c r="A28" s="354"/>
      <c r="B28" s="289">
        <v>5</v>
      </c>
      <c r="C28" s="263">
        <f t="shared" si="11"/>
        <v>0</v>
      </c>
      <c r="D28" s="264"/>
      <c r="E28" s="265"/>
      <c r="F28" s="265"/>
      <c r="G28" s="265"/>
      <c r="H28" s="265"/>
      <c r="I28" s="265"/>
      <c r="J28" s="265"/>
      <c r="K28" s="266">
        <f t="shared" si="12"/>
        <v>0</v>
      </c>
      <c r="L28" s="266">
        <f t="shared" si="13"/>
        <v>0</v>
      </c>
      <c r="M28" s="257" t="str">
        <f t="shared" si="3"/>
        <v>0,00%</v>
      </c>
      <c r="N28" s="267"/>
      <c r="O28" s="268"/>
      <c r="P28" s="269"/>
      <c r="Q28" s="269"/>
      <c r="R28" s="269"/>
      <c r="S28" s="269"/>
      <c r="T28" s="270"/>
    </row>
    <row r="29" spans="1:20" ht="24" customHeight="1" thickBot="1" x14ac:dyDescent="0.25">
      <c r="A29" s="354"/>
      <c r="B29" s="289">
        <v>6</v>
      </c>
      <c r="C29" s="271">
        <f t="shared" si="11"/>
        <v>0</v>
      </c>
      <c r="D29" s="272"/>
      <c r="E29" s="273"/>
      <c r="F29" s="273"/>
      <c r="G29" s="273"/>
      <c r="H29" s="273"/>
      <c r="I29" s="273"/>
      <c r="J29" s="273"/>
      <c r="K29" s="274">
        <f t="shared" si="12"/>
        <v>0</v>
      </c>
      <c r="L29" s="274">
        <f t="shared" si="13"/>
        <v>0</v>
      </c>
      <c r="M29" s="257" t="str">
        <f t="shared" si="3"/>
        <v>0,00%</v>
      </c>
      <c r="N29" s="267"/>
      <c r="O29" s="268"/>
      <c r="P29" s="269"/>
      <c r="Q29" s="269"/>
      <c r="R29" s="269"/>
      <c r="S29" s="269"/>
      <c r="T29" s="270"/>
    </row>
    <row r="30" spans="1:20" ht="24" customHeight="1" thickBot="1" x14ac:dyDescent="0.25">
      <c r="A30" s="355"/>
      <c r="B30" s="290" t="s">
        <v>174</v>
      </c>
      <c r="C30" s="280">
        <f>SUM(C23:C29)</f>
        <v>0</v>
      </c>
      <c r="D30" s="281">
        <f t="shared" ref="D30:J30" si="14">SUM(D23:D29)</f>
        <v>0</v>
      </c>
      <c r="E30" s="282">
        <f t="shared" si="14"/>
        <v>0</v>
      </c>
      <c r="F30" s="282">
        <f t="shared" si="14"/>
        <v>0</v>
      </c>
      <c r="G30" s="282">
        <f t="shared" si="14"/>
        <v>0</v>
      </c>
      <c r="H30" s="282">
        <f t="shared" si="14"/>
        <v>0</v>
      </c>
      <c r="I30" s="282">
        <f t="shared" si="14"/>
        <v>0</v>
      </c>
      <c r="J30" s="282">
        <f t="shared" si="14"/>
        <v>0</v>
      </c>
      <c r="K30" s="283">
        <f>SUM(D30:J30)</f>
        <v>0</v>
      </c>
      <c r="L30" s="283">
        <f>C30-K30</f>
        <v>0</v>
      </c>
      <c r="M30" s="284" t="str">
        <f t="shared" si="3"/>
        <v>0,00%</v>
      </c>
      <c r="N30" s="285">
        <f t="shared" ref="N30:T30" si="15">SUM(N23:N29)</f>
        <v>0</v>
      </c>
      <c r="O30" s="286">
        <f t="shared" si="15"/>
        <v>0</v>
      </c>
      <c r="P30" s="287">
        <f t="shared" si="15"/>
        <v>0</v>
      </c>
      <c r="Q30" s="287">
        <f t="shared" si="15"/>
        <v>0</v>
      </c>
      <c r="R30" s="287">
        <f t="shared" si="15"/>
        <v>0</v>
      </c>
      <c r="S30" s="287">
        <f t="shared" si="15"/>
        <v>0</v>
      </c>
      <c r="T30" s="287">
        <f t="shared" si="15"/>
        <v>0</v>
      </c>
    </row>
    <row r="31" spans="1:20" ht="24" customHeight="1" x14ac:dyDescent="0.2">
      <c r="A31" s="351" t="s">
        <v>177</v>
      </c>
      <c r="B31" s="288">
        <v>0</v>
      </c>
      <c r="C31" s="253">
        <f>SUM(N31:T31)</f>
        <v>0</v>
      </c>
      <c r="D31" s="254"/>
      <c r="E31" s="255"/>
      <c r="F31" s="255"/>
      <c r="G31" s="255"/>
      <c r="H31" s="255"/>
      <c r="I31" s="255"/>
      <c r="J31" s="255"/>
      <c r="K31" s="256">
        <f>SUM(D31:J31)</f>
        <v>0</v>
      </c>
      <c r="L31" s="256">
        <f>C31-K31</f>
        <v>0</v>
      </c>
      <c r="M31" s="257" t="str">
        <f t="shared" si="3"/>
        <v>0,00%</v>
      </c>
      <c r="N31" s="267"/>
      <c r="O31" s="268"/>
      <c r="P31" s="269"/>
      <c r="Q31" s="269"/>
      <c r="R31" s="269"/>
      <c r="S31" s="269"/>
      <c r="T31" s="270"/>
    </row>
    <row r="32" spans="1:20" ht="24" customHeight="1" x14ac:dyDescent="0.2">
      <c r="A32" s="352"/>
      <c r="B32" s="289">
        <v>1</v>
      </c>
      <c r="C32" s="263">
        <f t="shared" ref="C32:C37" si="16">SUM(N32:T32)</f>
        <v>0</v>
      </c>
      <c r="D32" s="264"/>
      <c r="E32" s="265"/>
      <c r="F32" s="265"/>
      <c r="G32" s="265"/>
      <c r="H32" s="265"/>
      <c r="I32" s="265"/>
      <c r="J32" s="265"/>
      <c r="K32" s="266">
        <f t="shared" ref="K32:K37" si="17">SUM(D32:J32)</f>
        <v>0</v>
      </c>
      <c r="L32" s="266">
        <f t="shared" ref="L32:L37" si="18">C32-K32</f>
        <v>0</v>
      </c>
      <c r="M32" s="257" t="str">
        <f t="shared" si="3"/>
        <v>0,00%</v>
      </c>
      <c r="N32" s="267"/>
      <c r="O32" s="268"/>
      <c r="P32" s="269"/>
      <c r="Q32" s="269"/>
      <c r="R32" s="269"/>
      <c r="S32" s="269"/>
      <c r="T32" s="270"/>
    </row>
    <row r="33" spans="1:20" ht="24" customHeight="1" x14ac:dyDescent="0.2">
      <c r="A33" s="354"/>
      <c r="B33" s="289">
        <v>2</v>
      </c>
      <c r="C33" s="263">
        <f t="shared" si="16"/>
        <v>0</v>
      </c>
      <c r="D33" s="264"/>
      <c r="E33" s="265"/>
      <c r="F33" s="265"/>
      <c r="G33" s="265"/>
      <c r="H33" s="265"/>
      <c r="I33" s="265"/>
      <c r="J33" s="265"/>
      <c r="K33" s="266">
        <f t="shared" si="17"/>
        <v>0</v>
      </c>
      <c r="L33" s="266">
        <f t="shared" si="18"/>
        <v>0</v>
      </c>
      <c r="M33" s="257" t="str">
        <f t="shared" si="3"/>
        <v>0,00%</v>
      </c>
      <c r="N33" s="267"/>
      <c r="O33" s="268"/>
      <c r="P33" s="269"/>
      <c r="Q33" s="269"/>
      <c r="R33" s="269"/>
      <c r="S33" s="269"/>
      <c r="T33" s="270"/>
    </row>
    <row r="34" spans="1:20" ht="24" customHeight="1" x14ac:dyDescent="0.2">
      <c r="A34" s="354"/>
      <c r="B34" s="289">
        <v>3</v>
      </c>
      <c r="C34" s="263">
        <f t="shared" si="16"/>
        <v>0</v>
      </c>
      <c r="D34" s="264"/>
      <c r="E34" s="265"/>
      <c r="F34" s="265"/>
      <c r="G34" s="265"/>
      <c r="H34" s="265"/>
      <c r="I34" s="265"/>
      <c r="J34" s="265"/>
      <c r="K34" s="266">
        <f t="shared" si="17"/>
        <v>0</v>
      </c>
      <c r="L34" s="266">
        <f t="shared" si="18"/>
        <v>0</v>
      </c>
      <c r="M34" s="257" t="str">
        <f t="shared" si="3"/>
        <v>0,00%</v>
      </c>
      <c r="N34" s="267"/>
      <c r="O34" s="268"/>
      <c r="P34" s="269"/>
      <c r="Q34" s="269"/>
      <c r="R34" s="269"/>
      <c r="S34" s="269"/>
      <c r="T34" s="270"/>
    </row>
    <row r="35" spans="1:20" ht="24" customHeight="1" x14ac:dyDescent="0.2">
      <c r="A35" s="354"/>
      <c r="B35" s="289">
        <v>4</v>
      </c>
      <c r="C35" s="263">
        <f t="shared" si="16"/>
        <v>0</v>
      </c>
      <c r="D35" s="264"/>
      <c r="E35" s="265"/>
      <c r="F35" s="265"/>
      <c r="G35" s="265"/>
      <c r="H35" s="265"/>
      <c r="I35" s="265"/>
      <c r="J35" s="265"/>
      <c r="K35" s="266">
        <f t="shared" si="17"/>
        <v>0</v>
      </c>
      <c r="L35" s="266">
        <f t="shared" si="18"/>
        <v>0</v>
      </c>
      <c r="M35" s="257" t="str">
        <f t="shared" si="3"/>
        <v>0,00%</v>
      </c>
      <c r="N35" s="267"/>
      <c r="O35" s="268"/>
      <c r="P35" s="269"/>
      <c r="Q35" s="269"/>
      <c r="R35" s="269"/>
      <c r="S35" s="269"/>
      <c r="T35" s="270"/>
    </row>
    <row r="36" spans="1:20" ht="24" customHeight="1" x14ac:dyDescent="0.2">
      <c r="A36" s="354"/>
      <c r="B36" s="289">
        <v>5</v>
      </c>
      <c r="C36" s="263">
        <f t="shared" si="16"/>
        <v>0</v>
      </c>
      <c r="D36" s="264"/>
      <c r="E36" s="265"/>
      <c r="F36" s="265"/>
      <c r="G36" s="265"/>
      <c r="H36" s="265"/>
      <c r="I36" s="265"/>
      <c r="J36" s="265"/>
      <c r="K36" s="266">
        <f t="shared" si="17"/>
        <v>0</v>
      </c>
      <c r="L36" s="266">
        <f t="shared" si="18"/>
        <v>0</v>
      </c>
      <c r="M36" s="257" t="str">
        <f t="shared" si="3"/>
        <v>0,00%</v>
      </c>
      <c r="N36" s="267"/>
      <c r="O36" s="268"/>
      <c r="P36" s="269"/>
      <c r="Q36" s="269"/>
      <c r="R36" s="269"/>
      <c r="S36" s="269"/>
      <c r="T36" s="270"/>
    </row>
    <row r="37" spans="1:20" ht="24" customHeight="1" thickBot="1" x14ac:dyDescent="0.25">
      <c r="A37" s="354"/>
      <c r="B37" s="289">
        <v>6</v>
      </c>
      <c r="C37" s="271">
        <f t="shared" si="16"/>
        <v>0</v>
      </c>
      <c r="D37" s="272"/>
      <c r="E37" s="273"/>
      <c r="F37" s="273"/>
      <c r="G37" s="273"/>
      <c r="H37" s="273"/>
      <c r="I37" s="273"/>
      <c r="J37" s="273"/>
      <c r="K37" s="274">
        <f t="shared" si="17"/>
        <v>0</v>
      </c>
      <c r="L37" s="274">
        <f t="shared" si="18"/>
        <v>0</v>
      </c>
      <c r="M37" s="257" t="str">
        <f t="shared" si="3"/>
        <v>0,00%</v>
      </c>
      <c r="N37" s="267"/>
      <c r="O37" s="268"/>
      <c r="P37" s="269"/>
      <c r="Q37" s="269"/>
      <c r="R37" s="269"/>
      <c r="S37" s="269"/>
      <c r="T37" s="270"/>
    </row>
    <row r="38" spans="1:20" ht="24" customHeight="1" thickBot="1" x14ac:dyDescent="0.25">
      <c r="A38" s="355"/>
      <c r="B38" s="290" t="s">
        <v>174</v>
      </c>
      <c r="C38" s="280">
        <f>SUM(C31:C37)</f>
        <v>0</v>
      </c>
      <c r="D38" s="281">
        <f t="shared" ref="D38:J38" si="19">SUM(D31:D37)</f>
        <v>0</v>
      </c>
      <c r="E38" s="282">
        <f t="shared" si="19"/>
        <v>0</v>
      </c>
      <c r="F38" s="282">
        <f t="shared" si="19"/>
        <v>0</v>
      </c>
      <c r="G38" s="282">
        <f t="shared" si="19"/>
        <v>0</v>
      </c>
      <c r="H38" s="282">
        <f t="shared" si="19"/>
        <v>0</v>
      </c>
      <c r="I38" s="282">
        <f t="shared" si="19"/>
        <v>0</v>
      </c>
      <c r="J38" s="282">
        <f t="shared" si="19"/>
        <v>0</v>
      </c>
      <c r="K38" s="283">
        <f>SUM(D38:J38)</f>
        <v>0</v>
      </c>
      <c r="L38" s="283">
        <f>C38-K38</f>
        <v>0</v>
      </c>
      <c r="M38" s="284" t="str">
        <f t="shared" si="3"/>
        <v>0,00%</v>
      </c>
      <c r="N38" s="285">
        <f t="shared" ref="N38:T38" si="20">SUM(N31:N37)</f>
        <v>0</v>
      </c>
      <c r="O38" s="286">
        <f t="shared" si="20"/>
        <v>0</v>
      </c>
      <c r="P38" s="287">
        <f t="shared" si="20"/>
        <v>0</v>
      </c>
      <c r="Q38" s="287">
        <f t="shared" si="20"/>
        <v>0</v>
      </c>
      <c r="R38" s="287">
        <f t="shared" si="20"/>
        <v>0</v>
      </c>
      <c r="S38" s="287">
        <f t="shared" si="20"/>
        <v>0</v>
      </c>
      <c r="T38" s="287">
        <f t="shared" si="20"/>
        <v>0</v>
      </c>
    </row>
    <row r="39" spans="1:20" ht="24" customHeight="1" x14ac:dyDescent="0.2">
      <c r="A39" s="356" t="s">
        <v>178</v>
      </c>
      <c r="B39" s="288">
        <v>0</v>
      </c>
      <c r="C39" s="253">
        <f>SUM(N39:T39)</f>
        <v>0</v>
      </c>
      <c r="D39" s="254"/>
      <c r="E39" s="255"/>
      <c r="F39" s="255"/>
      <c r="G39" s="255"/>
      <c r="H39" s="255"/>
      <c r="I39" s="255"/>
      <c r="J39" s="255"/>
      <c r="K39" s="256">
        <f>SUM(D39:J39)</f>
        <v>0</v>
      </c>
      <c r="L39" s="256">
        <f>C39-K39</f>
        <v>0</v>
      </c>
      <c r="M39" s="257" t="str">
        <f t="shared" si="3"/>
        <v>0,00%</v>
      </c>
      <c r="N39" s="267"/>
      <c r="O39" s="268"/>
      <c r="P39" s="269"/>
      <c r="Q39" s="269"/>
      <c r="R39" s="269"/>
      <c r="S39" s="269"/>
      <c r="T39" s="270"/>
    </row>
    <row r="40" spans="1:20" ht="24" customHeight="1" x14ac:dyDescent="0.2">
      <c r="A40" s="357"/>
      <c r="B40" s="289">
        <v>1</v>
      </c>
      <c r="C40" s="263">
        <f t="shared" ref="C40:C45" si="21">SUM(N40:T40)</f>
        <v>0</v>
      </c>
      <c r="D40" s="264"/>
      <c r="E40" s="265"/>
      <c r="F40" s="265"/>
      <c r="G40" s="265"/>
      <c r="H40" s="265"/>
      <c r="I40" s="265"/>
      <c r="J40" s="265"/>
      <c r="K40" s="266">
        <f t="shared" ref="K40:K45" si="22">SUM(D40:J40)</f>
        <v>0</v>
      </c>
      <c r="L40" s="266">
        <f t="shared" ref="L40:L45" si="23">C40-K40</f>
        <v>0</v>
      </c>
      <c r="M40" s="257" t="str">
        <f t="shared" si="3"/>
        <v>0,00%</v>
      </c>
      <c r="N40" s="267"/>
      <c r="O40" s="268"/>
      <c r="P40" s="269"/>
      <c r="Q40" s="269"/>
      <c r="R40" s="269"/>
      <c r="S40" s="269"/>
      <c r="T40" s="270"/>
    </row>
    <row r="41" spans="1:20" ht="24" customHeight="1" x14ac:dyDescent="0.2">
      <c r="A41" s="357"/>
      <c r="B41" s="289">
        <v>2</v>
      </c>
      <c r="C41" s="263">
        <f t="shared" si="21"/>
        <v>0</v>
      </c>
      <c r="D41" s="264"/>
      <c r="E41" s="265"/>
      <c r="F41" s="265"/>
      <c r="G41" s="265"/>
      <c r="H41" s="265"/>
      <c r="I41" s="265"/>
      <c r="J41" s="265"/>
      <c r="K41" s="266">
        <f t="shared" si="22"/>
        <v>0</v>
      </c>
      <c r="L41" s="266">
        <f t="shared" si="23"/>
        <v>0</v>
      </c>
      <c r="M41" s="257" t="str">
        <f t="shared" si="3"/>
        <v>0,00%</v>
      </c>
      <c r="N41" s="267"/>
      <c r="O41" s="268"/>
      <c r="P41" s="269"/>
      <c r="Q41" s="269"/>
      <c r="R41" s="269"/>
      <c r="S41" s="269"/>
      <c r="T41" s="270"/>
    </row>
    <row r="42" spans="1:20" ht="24" customHeight="1" x14ac:dyDescent="0.2">
      <c r="A42" s="357"/>
      <c r="B42" s="289">
        <v>3</v>
      </c>
      <c r="C42" s="263">
        <f t="shared" si="21"/>
        <v>0</v>
      </c>
      <c r="D42" s="264"/>
      <c r="E42" s="265"/>
      <c r="F42" s="265"/>
      <c r="G42" s="265"/>
      <c r="H42" s="265"/>
      <c r="I42" s="265"/>
      <c r="J42" s="265"/>
      <c r="K42" s="266">
        <f t="shared" si="22"/>
        <v>0</v>
      </c>
      <c r="L42" s="266">
        <f t="shared" si="23"/>
        <v>0</v>
      </c>
      <c r="M42" s="257" t="str">
        <f t="shared" si="3"/>
        <v>0,00%</v>
      </c>
      <c r="N42" s="267"/>
      <c r="O42" s="268"/>
      <c r="P42" s="269"/>
      <c r="Q42" s="269"/>
      <c r="R42" s="269"/>
      <c r="S42" s="269"/>
      <c r="T42" s="270"/>
    </row>
    <row r="43" spans="1:20" ht="24" customHeight="1" x14ac:dyDescent="0.2">
      <c r="A43" s="357"/>
      <c r="B43" s="289">
        <v>4</v>
      </c>
      <c r="C43" s="263">
        <f t="shared" si="21"/>
        <v>0</v>
      </c>
      <c r="D43" s="264"/>
      <c r="E43" s="265"/>
      <c r="F43" s="265"/>
      <c r="G43" s="265"/>
      <c r="H43" s="265"/>
      <c r="I43" s="265"/>
      <c r="J43" s="265"/>
      <c r="K43" s="266">
        <f t="shared" si="22"/>
        <v>0</v>
      </c>
      <c r="L43" s="266">
        <f t="shared" si="23"/>
        <v>0</v>
      </c>
      <c r="M43" s="257" t="str">
        <f t="shared" si="3"/>
        <v>0,00%</v>
      </c>
      <c r="N43" s="267"/>
      <c r="O43" s="268"/>
      <c r="P43" s="269"/>
      <c r="Q43" s="269"/>
      <c r="R43" s="269"/>
      <c r="S43" s="269"/>
      <c r="T43" s="270"/>
    </row>
    <row r="44" spans="1:20" ht="24" customHeight="1" x14ac:dyDescent="0.2">
      <c r="A44" s="357"/>
      <c r="B44" s="289">
        <v>5</v>
      </c>
      <c r="C44" s="263">
        <f t="shared" si="21"/>
        <v>0</v>
      </c>
      <c r="D44" s="264"/>
      <c r="E44" s="265"/>
      <c r="F44" s="265"/>
      <c r="G44" s="265"/>
      <c r="H44" s="265"/>
      <c r="I44" s="265"/>
      <c r="J44" s="265"/>
      <c r="K44" s="266">
        <f t="shared" si="22"/>
        <v>0</v>
      </c>
      <c r="L44" s="266">
        <f t="shared" si="23"/>
        <v>0</v>
      </c>
      <c r="M44" s="257" t="str">
        <f t="shared" si="3"/>
        <v>0,00%</v>
      </c>
      <c r="N44" s="267"/>
      <c r="O44" s="268"/>
      <c r="P44" s="269"/>
      <c r="Q44" s="269"/>
      <c r="R44" s="269"/>
      <c r="S44" s="269"/>
      <c r="T44" s="270"/>
    </row>
    <row r="45" spans="1:20" ht="24" customHeight="1" thickBot="1" x14ac:dyDescent="0.25">
      <c r="A45" s="357"/>
      <c r="B45" s="289">
        <v>6</v>
      </c>
      <c r="C45" s="271">
        <f t="shared" si="21"/>
        <v>0</v>
      </c>
      <c r="D45" s="272"/>
      <c r="E45" s="273"/>
      <c r="F45" s="273"/>
      <c r="G45" s="273"/>
      <c r="H45" s="273"/>
      <c r="I45" s="273"/>
      <c r="J45" s="273"/>
      <c r="K45" s="274">
        <f t="shared" si="22"/>
        <v>0</v>
      </c>
      <c r="L45" s="274">
        <f t="shared" si="23"/>
        <v>0</v>
      </c>
      <c r="M45" s="257" t="str">
        <f t="shared" si="3"/>
        <v>0,00%</v>
      </c>
      <c r="N45" s="267"/>
      <c r="O45" s="268"/>
      <c r="P45" s="269"/>
      <c r="Q45" s="269"/>
      <c r="R45" s="269"/>
      <c r="S45" s="269"/>
      <c r="T45" s="270"/>
    </row>
    <row r="46" spans="1:20" ht="24" customHeight="1" thickBot="1" x14ac:dyDescent="0.25">
      <c r="A46" s="358"/>
      <c r="B46" s="290" t="s">
        <v>174</v>
      </c>
      <c r="C46" s="280">
        <f>SUM(C39:C45)</f>
        <v>0</v>
      </c>
      <c r="D46" s="281">
        <f t="shared" ref="D46:J46" si="24">SUM(D39:D45)</f>
        <v>0</v>
      </c>
      <c r="E46" s="282">
        <f t="shared" si="24"/>
        <v>0</v>
      </c>
      <c r="F46" s="282">
        <f t="shared" si="24"/>
        <v>0</v>
      </c>
      <c r="G46" s="282">
        <f t="shared" si="24"/>
        <v>0</v>
      </c>
      <c r="H46" s="282">
        <f t="shared" si="24"/>
        <v>0</v>
      </c>
      <c r="I46" s="282">
        <f t="shared" si="24"/>
        <v>0</v>
      </c>
      <c r="J46" s="282">
        <f t="shared" si="24"/>
        <v>0</v>
      </c>
      <c r="K46" s="283">
        <f>SUM(D46:J46)</f>
        <v>0</v>
      </c>
      <c r="L46" s="283">
        <f>C46-K46</f>
        <v>0</v>
      </c>
      <c r="M46" s="284" t="str">
        <f t="shared" si="3"/>
        <v>0,00%</v>
      </c>
      <c r="N46" s="285">
        <f t="shared" ref="N46:T46" si="25">SUM(N39:N45)</f>
        <v>0</v>
      </c>
      <c r="O46" s="286">
        <f t="shared" si="25"/>
        <v>0</v>
      </c>
      <c r="P46" s="287">
        <f t="shared" si="25"/>
        <v>0</v>
      </c>
      <c r="Q46" s="287">
        <f t="shared" si="25"/>
        <v>0</v>
      </c>
      <c r="R46" s="287">
        <f t="shared" si="25"/>
        <v>0</v>
      </c>
      <c r="S46" s="287">
        <f t="shared" si="25"/>
        <v>0</v>
      </c>
      <c r="T46" s="287">
        <f t="shared" si="25"/>
        <v>0</v>
      </c>
    </row>
    <row r="47" spans="1:20" ht="24" customHeight="1" x14ac:dyDescent="0.2">
      <c r="A47" s="341" t="s">
        <v>179</v>
      </c>
      <c r="B47" s="291">
        <v>0</v>
      </c>
      <c r="C47" s="292">
        <f>SUM(N47:T47)</f>
        <v>0</v>
      </c>
      <c r="D47" s="292">
        <f>D7+D15+D23+D31+D39</f>
        <v>0</v>
      </c>
      <c r="E47" s="292">
        <f t="shared" ref="E47:J47" si="26">E7+E15+E23+E31+E39</f>
        <v>0</v>
      </c>
      <c r="F47" s="292">
        <f t="shared" si="26"/>
        <v>0</v>
      </c>
      <c r="G47" s="292">
        <f t="shared" si="26"/>
        <v>0</v>
      </c>
      <c r="H47" s="292">
        <f t="shared" si="26"/>
        <v>0</v>
      </c>
      <c r="I47" s="292">
        <f t="shared" si="26"/>
        <v>0</v>
      </c>
      <c r="J47" s="292">
        <f t="shared" si="26"/>
        <v>0</v>
      </c>
      <c r="K47" s="293">
        <f t="shared" ref="K47:K54" si="27">SUM(D47:J47)</f>
        <v>0</v>
      </c>
      <c r="L47" s="294">
        <f>C47-K47</f>
        <v>0</v>
      </c>
      <c r="M47" s="295" t="str">
        <f t="shared" ref="M47:M54" si="28">IF(C47=0,"0,00%",K47/C47)</f>
        <v>0,00%</v>
      </c>
      <c r="N47" s="296">
        <f>N7+N15+N23+N31+N39</f>
        <v>0</v>
      </c>
      <c r="O47" s="297">
        <f t="shared" ref="O47:T47" si="29">O7+O15+O23+O31+O39</f>
        <v>0</v>
      </c>
      <c r="P47" s="292">
        <f t="shared" si="29"/>
        <v>0</v>
      </c>
      <c r="Q47" s="292">
        <f t="shared" si="29"/>
        <v>0</v>
      </c>
      <c r="R47" s="292">
        <f t="shared" si="29"/>
        <v>0</v>
      </c>
      <c r="S47" s="292">
        <f t="shared" si="29"/>
        <v>0</v>
      </c>
      <c r="T47" s="298">
        <f t="shared" si="29"/>
        <v>0</v>
      </c>
    </row>
    <row r="48" spans="1:20" ht="24" customHeight="1" x14ac:dyDescent="0.2">
      <c r="A48" s="342"/>
      <c r="B48" s="299">
        <v>1</v>
      </c>
      <c r="C48" s="300">
        <f t="shared" ref="C48:C53" si="30">SUM(N48:T48)</f>
        <v>0</v>
      </c>
      <c r="D48" s="300">
        <f t="shared" ref="D48:D53" si="31">D8+D16+D24+D32+D40</f>
        <v>0</v>
      </c>
      <c r="E48" s="300">
        <f t="shared" ref="E48:J48" si="32">E8+E16+E24+E32+E40</f>
        <v>0</v>
      </c>
      <c r="F48" s="300">
        <f t="shared" si="32"/>
        <v>0</v>
      </c>
      <c r="G48" s="300">
        <f t="shared" si="32"/>
        <v>0</v>
      </c>
      <c r="H48" s="300">
        <f t="shared" si="32"/>
        <v>0</v>
      </c>
      <c r="I48" s="300">
        <f t="shared" si="32"/>
        <v>0</v>
      </c>
      <c r="J48" s="300">
        <f t="shared" si="32"/>
        <v>0</v>
      </c>
      <c r="K48" s="301">
        <f t="shared" si="27"/>
        <v>0</v>
      </c>
      <c r="L48" s="302">
        <f t="shared" ref="L48:L53" si="33">C48-K48</f>
        <v>0</v>
      </c>
      <c r="M48" s="303" t="str">
        <f t="shared" si="28"/>
        <v>0,00%</v>
      </c>
      <c r="N48" s="304">
        <f t="shared" ref="N48:T53" si="34">N8+N16+N24+N32+N40</f>
        <v>0</v>
      </c>
      <c r="O48" s="305">
        <f t="shared" si="34"/>
        <v>0</v>
      </c>
      <c r="P48" s="300">
        <f t="shared" si="34"/>
        <v>0</v>
      </c>
      <c r="Q48" s="300">
        <f t="shared" si="34"/>
        <v>0</v>
      </c>
      <c r="R48" s="300">
        <f t="shared" si="34"/>
        <v>0</v>
      </c>
      <c r="S48" s="300">
        <f t="shared" si="34"/>
        <v>0</v>
      </c>
      <c r="T48" s="306">
        <f t="shared" si="34"/>
        <v>0</v>
      </c>
    </row>
    <row r="49" spans="1:20" ht="24" customHeight="1" x14ac:dyDescent="0.2">
      <c r="A49" s="343"/>
      <c r="B49" s="299">
        <v>2</v>
      </c>
      <c r="C49" s="300">
        <f t="shared" si="30"/>
        <v>0</v>
      </c>
      <c r="D49" s="300">
        <f t="shared" si="31"/>
        <v>0</v>
      </c>
      <c r="E49" s="300">
        <f t="shared" ref="E49:J49" si="35">E9+E17+E25+E33+E41</f>
        <v>0</v>
      </c>
      <c r="F49" s="300">
        <f t="shared" si="35"/>
        <v>0</v>
      </c>
      <c r="G49" s="300">
        <f t="shared" si="35"/>
        <v>0</v>
      </c>
      <c r="H49" s="300">
        <f t="shared" si="35"/>
        <v>0</v>
      </c>
      <c r="I49" s="300">
        <f t="shared" si="35"/>
        <v>0</v>
      </c>
      <c r="J49" s="300">
        <f t="shared" si="35"/>
        <v>0</v>
      </c>
      <c r="K49" s="301">
        <f t="shared" si="27"/>
        <v>0</v>
      </c>
      <c r="L49" s="302">
        <f t="shared" si="33"/>
        <v>0</v>
      </c>
      <c r="M49" s="303" t="str">
        <f t="shared" si="28"/>
        <v>0,00%</v>
      </c>
      <c r="N49" s="304">
        <f t="shared" si="34"/>
        <v>0</v>
      </c>
      <c r="O49" s="305">
        <f t="shared" si="34"/>
        <v>0</v>
      </c>
      <c r="P49" s="300">
        <f t="shared" si="34"/>
        <v>0</v>
      </c>
      <c r="Q49" s="300">
        <f t="shared" si="34"/>
        <v>0</v>
      </c>
      <c r="R49" s="300">
        <f t="shared" si="34"/>
        <v>0</v>
      </c>
      <c r="S49" s="300">
        <f t="shared" si="34"/>
        <v>0</v>
      </c>
      <c r="T49" s="306">
        <f t="shared" si="34"/>
        <v>0</v>
      </c>
    </row>
    <row r="50" spans="1:20" ht="24" customHeight="1" x14ac:dyDescent="0.2">
      <c r="A50" s="343"/>
      <c r="B50" s="299">
        <v>3</v>
      </c>
      <c r="C50" s="300">
        <f t="shared" si="30"/>
        <v>0</v>
      </c>
      <c r="D50" s="300">
        <f t="shared" si="31"/>
        <v>0</v>
      </c>
      <c r="E50" s="300">
        <f t="shared" ref="E50:J50" si="36">E10+E18+E26+E34+E42</f>
        <v>0</v>
      </c>
      <c r="F50" s="300">
        <f t="shared" si="36"/>
        <v>0</v>
      </c>
      <c r="G50" s="300">
        <f t="shared" si="36"/>
        <v>0</v>
      </c>
      <c r="H50" s="300">
        <f t="shared" si="36"/>
        <v>0</v>
      </c>
      <c r="I50" s="300">
        <f t="shared" si="36"/>
        <v>0</v>
      </c>
      <c r="J50" s="300">
        <f t="shared" si="36"/>
        <v>0</v>
      </c>
      <c r="K50" s="301">
        <f t="shared" si="27"/>
        <v>0</v>
      </c>
      <c r="L50" s="302">
        <f t="shared" si="33"/>
        <v>0</v>
      </c>
      <c r="M50" s="303" t="str">
        <f t="shared" si="28"/>
        <v>0,00%</v>
      </c>
      <c r="N50" s="304">
        <f t="shared" si="34"/>
        <v>0</v>
      </c>
      <c r="O50" s="305">
        <f t="shared" si="34"/>
        <v>0</v>
      </c>
      <c r="P50" s="300">
        <f t="shared" si="34"/>
        <v>0</v>
      </c>
      <c r="Q50" s="300">
        <f t="shared" si="34"/>
        <v>0</v>
      </c>
      <c r="R50" s="300">
        <f t="shared" si="34"/>
        <v>0</v>
      </c>
      <c r="S50" s="300">
        <f t="shared" si="34"/>
        <v>0</v>
      </c>
      <c r="T50" s="306">
        <f t="shared" si="34"/>
        <v>0</v>
      </c>
    </row>
    <row r="51" spans="1:20" ht="24" customHeight="1" x14ac:dyDescent="0.2">
      <c r="A51" s="343"/>
      <c r="B51" s="299">
        <v>4</v>
      </c>
      <c r="C51" s="300">
        <f t="shared" si="30"/>
        <v>0</v>
      </c>
      <c r="D51" s="300">
        <f t="shared" si="31"/>
        <v>0</v>
      </c>
      <c r="E51" s="300">
        <f t="shared" ref="E51:J51" si="37">E11+E19+E27+E35+E43</f>
        <v>0</v>
      </c>
      <c r="F51" s="300">
        <f t="shared" si="37"/>
        <v>0</v>
      </c>
      <c r="G51" s="300">
        <f t="shared" si="37"/>
        <v>0</v>
      </c>
      <c r="H51" s="300">
        <f t="shared" si="37"/>
        <v>0</v>
      </c>
      <c r="I51" s="300">
        <f t="shared" si="37"/>
        <v>0</v>
      </c>
      <c r="J51" s="300">
        <f t="shared" si="37"/>
        <v>0</v>
      </c>
      <c r="K51" s="301">
        <f t="shared" si="27"/>
        <v>0</v>
      </c>
      <c r="L51" s="302">
        <f t="shared" si="33"/>
        <v>0</v>
      </c>
      <c r="M51" s="303" t="str">
        <f t="shared" si="28"/>
        <v>0,00%</v>
      </c>
      <c r="N51" s="304">
        <f t="shared" si="34"/>
        <v>0</v>
      </c>
      <c r="O51" s="305">
        <f t="shared" si="34"/>
        <v>0</v>
      </c>
      <c r="P51" s="300">
        <f t="shared" si="34"/>
        <v>0</v>
      </c>
      <c r="Q51" s="300">
        <f t="shared" si="34"/>
        <v>0</v>
      </c>
      <c r="R51" s="300">
        <f t="shared" si="34"/>
        <v>0</v>
      </c>
      <c r="S51" s="300">
        <f t="shared" si="34"/>
        <v>0</v>
      </c>
      <c r="T51" s="306">
        <f t="shared" si="34"/>
        <v>0</v>
      </c>
    </row>
    <row r="52" spans="1:20" ht="24" customHeight="1" x14ac:dyDescent="0.2">
      <c r="A52" s="343"/>
      <c r="B52" s="299">
        <v>5</v>
      </c>
      <c r="C52" s="300">
        <f t="shared" si="30"/>
        <v>0</v>
      </c>
      <c r="D52" s="300">
        <f t="shared" si="31"/>
        <v>0</v>
      </c>
      <c r="E52" s="300">
        <f t="shared" ref="E52:J52" si="38">E12+E20+E28+E36+E44</f>
        <v>0</v>
      </c>
      <c r="F52" s="300">
        <f t="shared" si="38"/>
        <v>0</v>
      </c>
      <c r="G52" s="300">
        <f t="shared" si="38"/>
        <v>0</v>
      </c>
      <c r="H52" s="300">
        <f t="shared" si="38"/>
        <v>0</v>
      </c>
      <c r="I52" s="300">
        <f t="shared" si="38"/>
        <v>0</v>
      </c>
      <c r="J52" s="300">
        <f t="shared" si="38"/>
        <v>0</v>
      </c>
      <c r="K52" s="301">
        <f t="shared" si="27"/>
        <v>0</v>
      </c>
      <c r="L52" s="302">
        <f t="shared" si="33"/>
        <v>0</v>
      </c>
      <c r="M52" s="303" t="str">
        <f t="shared" si="28"/>
        <v>0,00%</v>
      </c>
      <c r="N52" s="304">
        <f t="shared" si="34"/>
        <v>0</v>
      </c>
      <c r="O52" s="305">
        <f t="shared" si="34"/>
        <v>0</v>
      </c>
      <c r="P52" s="300">
        <f t="shared" si="34"/>
        <v>0</v>
      </c>
      <c r="Q52" s="300">
        <f t="shared" si="34"/>
        <v>0</v>
      </c>
      <c r="R52" s="300">
        <f t="shared" si="34"/>
        <v>0</v>
      </c>
      <c r="S52" s="300">
        <f t="shared" si="34"/>
        <v>0</v>
      </c>
      <c r="T52" s="306">
        <f t="shared" si="34"/>
        <v>0</v>
      </c>
    </row>
    <row r="53" spans="1:20" ht="24" customHeight="1" x14ac:dyDescent="0.2">
      <c r="A53" s="343"/>
      <c r="B53" s="299">
        <v>6</v>
      </c>
      <c r="C53" s="300">
        <f t="shared" si="30"/>
        <v>0</v>
      </c>
      <c r="D53" s="300">
        <f t="shared" si="31"/>
        <v>0</v>
      </c>
      <c r="E53" s="300">
        <f t="shared" ref="E53:J53" si="39">E13+E21+E29+E37+E45</f>
        <v>0</v>
      </c>
      <c r="F53" s="300">
        <f t="shared" si="39"/>
        <v>0</v>
      </c>
      <c r="G53" s="300">
        <f t="shared" si="39"/>
        <v>0</v>
      </c>
      <c r="H53" s="300">
        <f t="shared" si="39"/>
        <v>0</v>
      </c>
      <c r="I53" s="300">
        <f t="shared" si="39"/>
        <v>0</v>
      </c>
      <c r="J53" s="300">
        <f t="shared" si="39"/>
        <v>0</v>
      </c>
      <c r="K53" s="301">
        <f t="shared" si="27"/>
        <v>0</v>
      </c>
      <c r="L53" s="302">
        <f t="shared" si="33"/>
        <v>0</v>
      </c>
      <c r="M53" s="303" t="str">
        <f t="shared" si="28"/>
        <v>0,00%</v>
      </c>
      <c r="N53" s="304">
        <f t="shared" si="34"/>
        <v>0</v>
      </c>
      <c r="O53" s="305">
        <f t="shared" si="34"/>
        <v>0</v>
      </c>
      <c r="P53" s="300">
        <f t="shared" si="34"/>
        <v>0</v>
      </c>
      <c r="Q53" s="300">
        <f t="shared" si="34"/>
        <v>0</v>
      </c>
      <c r="R53" s="300">
        <f t="shared" si="34"/>
        <v>0</v>
      </c>
      <c r="S53" s="300">
        <f t="shared" si="34"/>
        <v>0</v>
      </c>
      <c r="T53" s="306">
        <f t="shared" si="34"/>
        <v>0</v>
      </c>
    </row>
    <row r="54" spans="1:20" ht="24" customHeight="1" thickBot="1" x14ac:dyDescent="0.25">
      <c r="A54" s="344"/>
      <c r="B54" s="307" t="s">
        <v>179</v>
      </c>
      <c r="C54" s="308">
        <f>SUM(C47:C53)</f>
        <v>0</v>
      </c>
      <c r="D54" s="308">
        <f>SUM(D47:D53)</f>
        <v>0</v>
      </c>
      <c r="E54" s="309">
        <f t="shared" ref="E54:J54" si="40">SUM(E47:E53)</f>
        <v>0</v>
      </c>
      <c r="F54" s="309">
        <f t="shared" si="40"/>
        <v>0</v>
      </c>
      <c r="G54" s="309">
        <f t="shared" si="40"/>
        <v>0</v>
      </c>
      <c r="H54" s="309">
        <f t="shared" si="40"/>
        <v>0</v>
      </c>
      <c r="I54" s="309">
        <f t="shared" si="40"/>
        <v>0</v>
      </c>
      <c r="J54" s="309">
        <f t="shared" si="40"/>
        <v>0</v>
      </c>
      <c r="K54" s="310">
        <f t="shared" si="27"/>
        <v>0</v>
      </c>
      <c r="L54" s="311">
        <f>C54-K54</f>
        <v>0</v>
      </c>
      <c r="M54" s="312" t="str">
        <f t="shared" si="28"/>
        <v>0,00%</v>
      </c>
      <c r="N54" s="313">
        <f>SUM(N47:N53)</f>
        <v>0</v>
      </c>
      <c r="O54" s="314">
        <f t="shared" ref="O54:T54" si="41">SUM(O47:O53)</f>
        <v>0</v>
      </c>
      <c r="P54" s="315">
        <f t="shared" si="41"/>
        <v>0</v>
      </c>
      <c r="Q54" s="315">
        <f t="shared" si="41"/>
        <v>0</v>
      </c>
      <c r="R54" s="315">
        <f t="shared" si="41"/>
        <v>0</v>
      </c>
      <c r="S54" s="315">
        <f t="shared" si="41"/>
        <v>0</v>
      </c>
      <c r="T54" s="315">
        <f t="shared" si="41"/>
        <v>0</v>
      </c>
    </row>
    <row r="55" spans="1:20" ht="12.75" thickBot="1" x14ac:dyDescent="0.25">
      <c r="A55" s="316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7"/>
    </row>
    <row r="56" spans="1:20" ht="36" customHeight="1" thickBot="1" x14ac:dyDescent="0.4">
      <c r="A56" s="316"/>
      <c r="B56" s="318"/>
      <c r="C56" s="318"/>
      <c r="D56" s="345" t="s">
        <v>180</v>
      </c>
      <c r="E56" s="346"/>
      <c r="F56" s="347">
        <v>42066</v>
      </c>
      <c r="G56" s="348"/>
      <c r="H56" s="349" t="s">
        <v>181</v>
      </c>
      <c r="I56" s="350"/>
      <c r="J56" s="338" t="s">
        <v>182</v>
      </c>
      <c r="K56" s="339"/>
      <c r="L56" s="339"/>
      <c r="M56" s="340"/>
    </row>
  </sheetData>
  <mergeCells count="22">
    <mergeCell ref="C3:F3"/>
    <mergeCell ref="G3:M3"/>
    <mergeCell ref="C1:F1"/>
    <mergeCell ref="G1:I1"/>
    <mergeCell ref="K1:M1"/>
    <mergeCell ref="C2:F2"/>
    <mergeCell ref="G2:M2"/>
    <mergeCell ref="L5:L6"/>
    <mergeCell ref="M5:M6"/>
    <mergeCell ref="O5:T5"/>
    <mergeCell ref="A6:B6"/>
    <mergeCell ref="A7:A14"/>
    <mergeCell ref="A15:A22"/>
    <mergeCell ref="A23:A30"/>
    <mergeCell ref="A31:A38"/>
    <mergeCell ref="A39:A46"/>
    <mergeCell ref="D5:K5"/>
    <mergeCell ref="J56:M56"/>
    <mergeCell ref="A47:A54"/>
    <mergeCell ref="D56:E56"/>
    <mergeCell ref="F56:G56"/>
    <mergeCell ref="H56:I56"/>
  </mergeCells>
  <conditionalFormatting sqref="M5 M7:M54">
    <cfRule type="expression" dxfId="0" priority="1" stopIfTrue="1">
      <formula>NOT(ISERROR(SEARCH("ERR",M5)))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InputMessage="1" showErrorMessage="1" prompt="Částky schváleného rozpočtu zadávejte do sloupce N, dodatečně schválené realokace (+/-) do sloupců O:T pro příslušnou  BL/WP!!!!!_x000a_">
          <xm:sqref>C7:C13 IY7:IY13 SU7:SU13 ACQ7:ACQ13 AMM7:AMM13 AWI7:AWI13 BGE7:BGE13 BQA7:BQA13 BZW7:BZW13 CJS7:CJS13 CTO7:CTO13 DDK7:DDK13 DNG7:DNG13 DXC7:DXC13 EGY7:EGY13 EQU7:EQU13 FAQ7:FAQ13 FKM7:FKM13 FUI7:FUI13 GEE7:GEE13 GOA7:GOA13 GXW7:GXW13 HHS7:HHS13 HRO7:HRO13 IBK7:IBK13 ILG7:ILG13 IVC7:IVC13 JEY7:JEY13 JOU7:JOU13 JYQ7:JYQ13 KIM7:KIM13 KSI7:KSI13 LCE7:LCE13 LMA7:LMA13 LVW7:LVW13 MFS7:MFS13 MPO7:MPO13 MZK7:MZK13 NJG7:NJG13 NTC7:NTC13 OCY7:OCY13 OMU7:OMU13 OWQ7:OWQ13 PGM7:PGM13 PQI7:PQI13 QAE7:QAE13 QKA7:QKA13 QTW7:QTW13 RDS7:RDS13 RNO7:RNO13 RXK7:RXK13 SHG7:SHG13 SRC7:SRC13 TAY7:TAY13 TKU7:TKU13 TUQ7:TUQ13 UEM7:UEM13 UOI7:UOI13 UYE7:UYE13 VIA7:VIA13 VRW7:VRW13 WBS7:WBS13 WLO7:WLO13 WVK7:WVK13 C65511:C65517 IY65511:IY65517 SU65511:SU65517 ACQ65511:ACQ65517 AMM65511:AMM65517 AWI65511:AWI65517 BGE65511:BGE65517 BQA65511:BQA65517 BZW65511:BZW65517 CJS65511:CJS65517 CTO65511:CTO65517 DDK65511:DDK65517 DNG65511:DNG65517 DXC65511:DXC65517 EGY65511:EGY65517 EQU65511:EQU65517 FAQ65511:FAQ65517 FKM65511:FKM65517 FUI65511:FUI65517 GEE65511:GEE65517 GOA65511:GOA65517 GXW65511:GXW65517 HHS65511:HHS65517 HRO65511:HRO65517 IBK65511:IBK65517 ILG65511:ILG65517 IVC65511:IVC65517 JEY65511:JEY65517 JOU65511:JOU65517 JYQ65511:JYQ65517 KIM65511:KIM65517 KSI65511:KSI65517 LCE65511:LCE65517 LMA65511:LMA65517 LVW65511:LVW65517 MFS65511:MFS65517 MPO65511:MPO65517 MZK65511:MZK65517 NJG65511:NJG65517 NTC65511:NTC65517 OCY65511:OCY65517 OMU65511:OMU65517 OWQ65511:OWQ65517 PGM65511:PGM65517 PQI65511:PQI65517 QAE65511:QAE65517 QKA65511:QKA65517 QTW65511:QTW65517 RDS65511:RDS65517 RNO65511:RNO65517 RXK65511:RXK65517 SHG65511:SHG65517 SRC65511:SRC65517 TAY65511:TAY65517 TKU65511:TKU65517 TUQ65511:TUQ65517 UEM65511:UEM65517 UOI65511:UOI65517 UYE65511:UYE65517 VIA65511:VIA65517 VRW65511:VRW65517 WBS65511:WBS65517 WLO65511:WLO65517 WVK65511:WVK65517 C131047:C131053 IY131047:IY131053 SU131047:SU131053 ACQ131047:ACQ131053 AMM131047:AMM131053 AWI131047:AWI131053 BGE131047:BGE131053 BQA131047:BQA131053 BZW131047:BZW131053 CJS131047:CJS131053 CTO131047:CTO131053 DDK131047:DDK131053 DNG131047:DNG131053 DXC131047:DXC131053 EGY131047:EGY131053 EQU131047:EQU131053 FAQ131047:FAQ131053 FKM131047:FKM131053 FUI131047:FUI131053 GEE131047:GEE131053 GOA131047:GOA131053 GXW131047:GXW131053 HHS131047:HHS131053 HRO131047:HRO131053 IBK131047:IBK131053 ILG131047:ILG131053 IVC131047:IVC131053 JEY131047:JEY131053 JOU131047:JOU131053 JYQ131047:JYQ131053 KIM131047:KIM131053 KSI131047:KSI131053 LCE131047:LCE131053 LMA131047:LMA131053 LVW131047:LVW131053 MFS131047:MFS131053 MPO131047:MPO131053 MZK131047:MZK131053 NJG131047:NJG131053 NTC131047:NTC131053 OCY131047:OCY131053 OMU131047:OMU131053 OWQ131047:OWQ131053 PGM131047:PGM131053 PQI131047:PQI131053 QAE131047:QAE131053 QKA131047:QKA131053 QTW131047:QTW131053 RDS131047:RDS131053 RNO131047:RNO131053 RXK131047:RXK131053 SHG131047:SHG131053 SRC131047:SRC131053 TAY131047:TAY131053 TKU131047:TKU131053 TUQ131047:TUQ131053 UEM131047:UEM131053 UOI131047:UOI131053 UYE131047:UYE131053 VIA131047:VIA131053 VRW131047:VRW131053 WBS131047:WBS131053 WLO131047:WLO131053 WVK131047:WVK131053 C196583:C196589 IY196583:IY196589 SU196583:SU196589 ACQ196583:ACQ196589 AMM196583:AMM196589 AWI196583:AWI196589 BGE196583:BGE196589 BQA196583:BQA196589 BZW196583:BZW196589 CJS196583:CJS196589 CTO196583:CTO196589 DDK196583:DDK196589 DNG196583:DNG196589 DXC196583:DXC196589 EGY196583:EGY196589 EQU196583:EQU196589 FAQ196583:FAQ196589 FKM196583:FKM196589 FUI196583:FUI196589 GEE196583:GEE196589 GOA196583:GOA196589 GXW196583:GXW196589 HHS196583:HHS196589 HRO196583:HRO196589 IBK196583:IBK196589 ILG196583:ILG196589 IVC196583:IVC196589 JEY196583:JEY196589 JOU196583:JOU196589 JYQ196583:JYQ196589 KIM196583:KIM196589 KSI196583:KSI196589 LCE196583:LCE196589 LMA196583:LMA196589 LVW196583:LVW196589 MFS196583:MFS196589 MPO196583:MPO196589 MZK196583:MZK196589 NJG196583:NJG196589 NTC196583:NTC196589 OCY196583:OCY196589 OMU196583:OMU196589 OWQ196583:OWQ196589 PGM196583:PGM196589 PQI196583:PQI196589 QAE196583:QAE196589 QKA196583:QKA196589 QTW196583:QTW196589 RDS196583:RDS196589 RNO196583:RNO196589 RXK196583:RXK196589 SHG196583:SHG196589 SRC196583:SRC196589 TAY196583:TAY196589 TKU196583:TKU196589 TUQ196583:TUQ196589 UEM196583:UEM196589 UOI196583:UOI196589 UYE196583:UYE196589 VIA196583:VIA196589 VRW196583:VRW196589 WBS196583:WBS196589 WLO196583:WLO196589 WVK196583:WVK196589 C262119:C262125 IY262119:IY262125 SU262119:SU262125 ACQ262119:ACQ262125 AMM262119:AMM262125 AWI262119:AWI262125 BGE262119:BGE262125 BQA262119:BQA262125 BZW262119:BZW262125 CJS262119:CJS262125 CTO262119:CTO262125 DDK262119:DDK262125 DNG262119:DNG262125 DXC262119:DXC262125 EGY262119:EGY262125 EQU262119:EQU262125 FAQ262119:FAQ262125 FKM262119:FKM262125 FUI262119:FUI262125 GEE262119:GEE262125 GOA262119:GOA262125 GXW262119:GXW262125 HHS262119:HHS262125 HRO262119:HRO262125 IBK262119:IBK262125 ILG262119:ILG262125 IVC262119:IVC262125 JEY262119:JEY262125 JOU262119:JOU262125 JYQ262119:JYQ262125 KIM262119:KIM262125 KSI262119:KSI262125 LCE262119:LCE262125 LMA262119:LMA262125 LVW262119:LVW262125 MFS262119:MFS262125 MPO262119:MPO262125 MZK262119:MZK262125 NJG262119:NJG262125 NTC262119:NTC262125 OCY262119:OCY262125 OMU262119:OMU262125 OWQ262119:OWQ262125 PGM262119:PGM262125 PQI262119:PQI262125 QAE262119:QAE262125 QKA262119:QKA262125 QTW262119:QTW262125 RDS262119:RDS262125 RNO262119:RNO262125 RXK262119:RXK262125 SHG262119:SHG262125 SRC262119:SRC262125 TAY262119:TAY262125 TKU262119:TKU262125 TUQ262119:TUQ262125 UEM262119:UEM262125 UOI262119:UOI262125 UYE262119:UYE262125 VIA262119:VIA262125 VRW262119:VRW262125 WBS262119:WBS262125 WLO262119:WLO262125 WVK262119:WVK262125 C327655:C327661 IY327655:IY327661 SU327655:SU327661 ACQ327655:ACQ327661 AMM327655:AMM327661 AWI327655:AWI327661 BGE327655:BGE327661 BQA327655:BQA327661 BZW327655:BZW327661 CJS327655:CJS327661 CTO327655:CTO327661 DDK327655:DDK327661 DNG327655:DNG327661 DXC327655:DXC327661 EGY327655:EGY327661 EQU327655:EQU327661 FAQ327655:FAQ327661 FKM327655:FKM327661 FUI327655:FUI327661 GEE327655:GEE327661 GOA327655:GOA327661 GXW327655:GXW327661 HHS327655:HHS327661 HRO327655:HRO327661 IBK327655:IBK327661 ILG327655:ILG327661 IVC327655:IVC327661 JEY327655:JEY327661 JOU327655:JOU327661 JYQ327655:JYQ327661 KIM327655:KIM327661 KSI327655:KSI327661 LCE327655:LCE327661 LMA327655:LMA327661 LVW327655:LVW327661 MFS327655:MFS327661 MPO327655:MPO327661 MZK327655:MZK327661 NJG327655:NJG327661 NTC327655:NTC327661 OCY327655:OCY327661 OMU327655:OMU327661 OWQ327655:OWQ327661 PGM327655:PGM327661 PQI327655:PQI327661 QAE327655:QAE327661 QKA327655:QKA327661 QTW327655:QTW327661 RDS327655:RDS327661 RNO327655:RNO327661 RXK327655:RXK327661 SHG327655:SHG327661 SRC327655:SRC327661 TAY327655:TAY327661 TKU327655:TKU327661 TUQ327655:TUQ327661 UEM327655:UEM327661 UOI327655:UOI327661 UYE327655:UYE327661 VIA327655:VIA327661 VRW327655:VRW327661 WBS327655:WBS327661 WLO327655:WLO327661 WVK327655:WVK327661 C393191:C393197 IY393191:IY393197 SU393191:SU393197 ACQ393191:ACQ393197 AMM393191:AMM393197 AWI393191:AWI393197 BGE393191:BGE393197 BQA393191:BQA393197 BZW393191:BZW393197 CJS393191:CJS393197 CTO393191:CTO393197 DDK393191:DDK393197 DNG393191:DNG393197 DXC393191:DXC393197 EGY393191:EGY393197 EQU393191:EQU393197 FAQ393191:FAQ393197 FKM393191:FKM393197 FUI393191:FUI393197 GEE393191:GEE393197 GOA393191:GOA393197 GXW393191:GXW393197 HHS393191:HHS393197 HRO393191:HRO393197 IBK393191:IBK393197 ILG393191:ILG393197 IVC393191:IVC393197 JEY393191:JEY393197 JOU393191:JOU393197 JYQ393191:JYQ393197 KIM393191:KIM393197 KSI393191:KSI393197 LCE393191:LCE393197 LMA393191:LMA393197 LVW393191:LVW393197 MFS393191:MFS393197 MPO393191:MPO393197 MZK393191:MZK393197 NJG393191:NJG393197 NTC393191:NTC393197 OCY393191:OCY393197 OMU393191:OMU393197 OWQ393191:OWQ393197 PGM393191:PGM393197 PQI393191:PQI393197 QAE393191:QAE393197 QKA393191:QKA393197 QTW393191:QTW393197 RDS393191:RDS393197 RNO393191:RNO393197 RXK393191:RXK393197 SHG393191:SHG393197 SRC393191:SRC393197 TAY393191:TAY393197 TKU393191:TKU393197 TUQ393191:TUQ393197 UEM393191:UEM393197 UOI393191:UOI393197 UYE393191:UYE393197 VIA393191:VIA393197 VRW393191:VRW393197 WBS393191:WBS393197 WLO393191:WLO393197 WVK393191:WVK393197 C458727:C458733 IY458727:IY458733 SU458727:SU458733 ACQ458727:ACQ458733 AMM458727:AMM458733 AWI458727:AWI458733 BGE458727:BGE458733 BQA458727:BQA458733 BZW458727:BZW458733 CJS458727:CJS458733 CTO458727:CTO458733 DDK458727:DDK458733 DNG458727:DNG458733 DXC458727:DXC458733 EGY458727:EGY458733 EQU458727:EQU458733 FAQ458727:FAQ458733 FKM458727:FKM458733 FUI458727:FUI458733 GEE458727:GEE458733 GOA458727:GOA458733 GXW458727:GXW458733 HHS458727:HHS458733 HRO458727:HRO458733 IBK458727:IBK458733 ILG458727:ILG458733 IVC458727:IVC458733 JEY458727:JEY458733 JOU458727:JOU458733 JYQ458727:JYQ458733 KIM458727:KIM458733 KSI458727:KSI458733 LCE458727:LCE458733 LMA458727:LMA458733 LVW458727:LVW458733 MFS458727:MFS458733 MPO458727:MPO458733 MZK458727:MZK458733 NJG458727:NJG458733 NTC458727:NTC458733 OCY458727:OCY458733 OMU458727:OMU458733 OWQ458727:OWQ458733 PGM458727:PGM458733 PQI458727:PQI458733 QAE458727:QAE458733 QKA458727:QKA458733 QTW458727:QTW458733 RDS458727:RDS458733 RNO458727:RNO458733 RXK458727:RXK458733 SHG458727:SHG458733 SRC458727:SRC458733 TAY458727:TAY458733 TKU458727:TKU458733 TUQ458727:TUQ458733 UEM458727:UEM458733 UOI458727:UOI458733 UYE458727:UYE458733 VIA458727:VIA458733 VRW458727:VRW458733 WBS458727:WBS458733 WLO458727:WLO458733 WVK458727:WVK458733 C524263:C524269 IY524263:IY524269 SU524263:SU524269 ACQ524263:ACQ524269 AMM524263:AMM524269 AWI524263:AWI524269 BGE524263:BGE524269 BQA524263:BQA524269 BZW524263:BZW524269 CJS524263:CJS524269 CTO524263:CTO524269 DDK524263:DDK524269 DNG524263:DNG524269 DXC524263:DXC524269 EGY524263:EGY524269 EQU524263:EQU524269 FAQ524263:FAQ524269 FKM524263:FKM524269 FUI524263:FUI524269 GEE524263:GEE524269 GOA524263:GOA524269 GXW524263:GXW524269 HHS524263:HHS524269 HRO524263:HRO524269 IBK524263:IBK524269 ILG524263:ILG524269 IVC524263:IVC524269 JEY524263:JEY524269 JOU524263:JOU524269 JYQ524263:JYQ524269 KIM524263:KIM524269 KSI524263:KSI524269 LCE524263:LCE524269 LMA524263:LMA524269 LVW524263:LVW524269 MFS524263:MFS524269 MPO524263:MPO524269 MZK524263:MZK524269 NJG524263:NJG524269 NTC524263:NTC524269 OCY524263:OCY524269 OMU524263:OMU524269 OWQ524263:OWQ524269 PGM524263:PGM524269 PQI524263:PQI524269 QAE524263:QAE524269 QKA524263:QKA524269 QTW524263:QTW524269 RDS524263:RDS524269 RNO524263:RNO524269 RXK524263:RXK524269 SHG524263:SHG524269 SRC524263:SRC524269 TAY524263:TAY524269 TKU524263:TKU524269 TUQ524263:TUQ524269 UEM524263:UEM524269 UOI524263:UOI524269 UYE524263:UYE524269 VIA524263:VIA524269 VRW524263:VRW524269 WBS524263:WBS524269 WLO524263:WLO524269 WVK524263:WVK524269 C589799:C589805 IY589799:IY589805 SU589799:SU589805 ACQ589799:ACQ589805 AMM589799:AMM589805 AWI589799:AWI589805 BGE589799:BGE589805 BQA589799:BQA589805 BZW589799:BZW589805 CJS589799:CJS589805 CTO589799:CTO589805 DDK589799:DDK589805 DNG589799:DNG589805 DXC589799:DXC589805 EGY589799:EGY589805 EQU589799:EQU589805 FAQ589799:FAQ589805 FKM589799:FKM589805 FUI589799:FUI589805 GEE589799:GEE589805 GOA589799:GOA589805 GXW589799:GXW589805 HHS589799:HHS589805 HRO589799:HRO589805 IBK589799:IBK589805 ILG589799:ILG589805 IVC589799:IVC589805 JEY589799:JEY589805 JOU589799:JOU589805 JYQ589799:JYQ589805 KIM589799:KIM589805 KSI589799:KSI589805 LCE589799:LCE589805 LMA589799:LMA589805 LVW589799:LVW589805 MFS589799:MFS589805 MPO589799:MPO589805 MZK589799:MZK589805 NJG589799:NJG589805 NTC589799:NTC589805 OCY589799:OCY589805 OMU589799:OMU589805 OWQ589799:OWQ589805 PGM589799:PGM589805 PQI589799:PQI589805 QAE589799:QAE589805 QKA589799:QKA589805 QTW589799:QTW589805 RDS589799:RDS589805 RNO589799:RNO589805 RXK589799:RXK589805 SHG589799:SHG589805 SRC589799:SRC589805 TAY589799:TAY589805 TKU589799:TKU589805 TUQ589799:TUQ589805 UEM589799:UEM589805 UOI589799:UOI589805 UYE589799:UYE589805 VIA589799:VIA589805 VRW589799:VRW589805 WBS589799:WBS589805 WLO589799:WLO589805 WVK589799:WVK589805 C655335:C655341 IY655335:IY655341 SU655335:SU655341 ACQ655335:ACQ655341 AMM655335:AMM655341 AWI655335:AWI655341 BGE655335:BGE655341 BQA655335:BQA655341 BZW655335:BZW655341 CJS655335:CJS655341 CTO655335:CTO655341 DDK655335:DDK655341 DNG655335:DNG655341 DXC655335:DXC655341 EGY655335:EGY655341 EQU655335:EQU655341 FAQ655335:FAQ655341 FKM655335:FKM655341 FUI655335:FUI655341 GEE655335:GEE655341 GOA655335:GOA655341 GXW655335:GXW655341 HHS655335:HHS655341 HRO655335:HRO655341 IBK655335:IBK655341 ILG655335:ILG655341 IVC655335:IVC655341 JEY655335:JEY655341 JOU655335:JOU655341 JYQ655335:JYQ655341 KIM655335:KIM655341 KSI655335:KSI655341 LCE655335:LCE655341 LMA655335:LMA655341 LVW655335:LVW655341 MFS655335:MFS655341 MPO655335:MPO655341 MZK655335:MZK655341 NJG655335:NJG655341 NTC655335:NTC655341 OCY655335:OCY655341 OMU655335:OMU655341 OWQ655335:OWQ655341 PGM655335:PGM655341 PQI655335:PQI655341 QAE655335:QAE655341 QKA655335:QKA655341 QTW655335:QTW655341 RDS655335:RDS655341 RNO655335:RNO655341 RXK655335:RXK655341 SHG655335:SHG655341 SRC655335:SRC655341 TAY655335:TAY655341 TKU655335:TKU655341 TUQ655335:TUQ655341 UEM655335:UEM655341 UOI655335:UOI655341 UYE655335:UYE655341 VIA655335:VIA655341 VRW655335:VRW655341 WBS655335:WBS655341 WLO655335:WLO655341 WVK655335:WVK655341 C720871:C720877 IY720871:IY720877 SU720871:SU720877 ACQ720871:ACQ720877 AMM720871:AMM720877 AWI720871:AWI720877 BGE720871:BGE720877 BQA720871:BQA720877 BZW720871:BZW720877 CJS720871:CJS720877 CTO720871:CTO720877 DDK720871:DDK720877 DNG720871:DNG720877 DXC720871:DXC720877 EGY720871:EGY720877 EQU720871:EQU720877 FAQ720871:FAQ720877 FKM720871:FKM720877 FUI720871:FUI720877 GEE720871:GEE720877 GOA720871:GOA720877 GXW720871:GXW720877 HHS720871:HHS720877 HRO720871:HRO720877 IBK720871:IBK720877 ILG720871:ILG720877 IVC720871:IVC720877 JEY720871:JEY720877 JOU720871:JOU720877 JYQ720871:JYQ720877 KIM720871:KIM720877 KSI720871:KSI720877 LCE720871:LCE720877 LMA720871:LMA720877 LVW720871:LVW720877 MFS720871:MFS720877 MPO720871:MPO720877 MZK720871:MZK720877 NJG720871:NJG720877 NTC720871:NTC720877 OCY720871:OCY720877 OMU720871:OMU720877 OWQ720871:OWQ720877 PGM720871:PGM720877 PQI720871:PQI720877 QAE720871:QAE720877 QKA720871:QKA720877 QTW720871:QTW720877 RDS720871:RDS720877 RNO720871:RNO720877 RXK720871:RXK720877 SHG720871:SHG720877 SRC720871:SRC720877 TAY720871:TAY720877 TKU720871:TKU720877 TUQ720871:TUQ720877 UEM720871:UEM720877 UOI720871:UOI720877 UYE720871:UYE720877 VIA720871:VIA720877 VRW720871:VRW720877 WBS720871:WBS720877 WLO720871:WLO720877 WVK720871:WVK720877 C786407:C786413 IY786407:IY786413 SU786407:SU786413 ACQ786407:ACQ786413 AMM786407:AMM786413 AWI786407:AWI786413 BGE786407:BGE786413 BQA786407:BQA786413 BZW786407:BZW786413 CJS786407:CJS786413 CTO786407:CTO786413 DDK786407:DDK786413 DNG786407:DNG786413 DXC786407:DXC786413 EGY786407:EGY786413 EQU786407:EQU786413 FAQ786407:FAQ786413 FKM786407:FKM786413 FUI786407:FUI786413 GEE786407:GEE786413 GOA786407:GOA786413 GXW786407:GXW786413 HHS786407:HHS786413 HRO786407:HRO786413 IBK786407:IBK786413 ILG786407:ILG786413 IVC786407:IVC786413 JEY786407:JEY786413 JOU786407:JOU786413 JYQ786407:JYQ786413 KIM786407:KIM786413 KSI786407:KSI786413 LCE786407:LCE786413 LMA786407:LMA786413 LVW786407:LVW786413 MFS786407:MFS786413 MPO786407:MPO786413 MZK786407:MZK786413 NJG786407:NJG786413 NTC786407:NTC786413 OCY786407:OCY786413 OMU786407:OMU786413 OWQ786407:OWQ786413 PGM786407:PGM786413 PQI786407:PQI786413 QAE786407:QAE786413 QKA786407:QKA786413 QTW786407:QTW786413 RDS786407:RDS786413 RNO786407:RNO786413 RXK786407:RXK786413 SHG786407:SHG786413 SRC786407:SRC786413 TAY786407:TAY786413 TKU786407:TKU786413 TUQ786407:TUQ786413 UEM786407:UEM786413 UOI786407:UOI786413 UYE786407:UYE786413 VIA786407:VIA786413 VRW786407:VRW786413 WBS786407:WBS786413 WLO786407:WLO786413 WVK786407:WVK786413 C851943:C851949 IY851943:IY851949 SU851943:SU851949 ACQ851943:ACQ851949 AMM851943:AMM851949 AWI851943:AWI851949 BGE851943:BGE851949 BQA851943:BQA851949 BZW851943:BZW851949 CJS851943:CJS851949 CTO851943:CTO851949 DDK851943:DDK851949 DNG851943:DNG851949 DXC851943:DXC851949 EGY851943:EGY851949 EQU851943:EQU851949 FAQ851943:FAQ851949 FKM851943:FKM851949 FUI851943:FUI851949 GEE851943:GEE851949 GOA851943:GOA851949 GXW851943:GXW851949 HHS851943:HHS851949 HRO851943:HRO851949 IBK851943:IBK851949 ILG851943:ILG851949 IVC851943:IVC851949 JEY851943:JEY851949 JOU851943:JOU851949 JYQ851943:JYQ851949 KIM851943:KIM851949 KSI851943:KSI851949 LCE851943:LCE851949 LMA851943:LMA851949 LVW851943:LVW851949 MFS851943:MFS851949 MPO851943:MPO851949 MZK851943:MZK851949 NJG851943:NJG851949 NTC851943:NTC851949 OCY851943:OCY851949 OMU851943:OMU851949 OWQ851943:OWQ851949 PGM851943:PGM851949 PQI851943:PQI851949 QAE851943:QAE851949 QKA851943:QKA851949 QTW851943:QTW851949 RDS851943:RDS851949 RNO851943:RNO851949 RXK851943:RXK851949 SHG851943:SHG851949 SRC851943:SRC851949 TAY851943:TAY851949 TKU851943:TKU851949 TUQ851943:TUQ851949 UEM851943:UEM851949 UOI851943:UOI851949 UYE851943:UYE851949 VIA851943:VIA851949 VRW851943:VRW851949 WBS851943:WBS851949 WLO851943:WLO851949 WVK851943:WVK851949 C917479:C917485 IY917479:IY917485 SU917479:SU917485 ACQ917479:ACQ917485 AMM917479:AMM917485 AWI917479:AWI917485 BGE917479:BGE917485 BQA917479:BQA917485 BZW917479:BZW917485 CJS917479:CJS917485 CTO917479:CTO917485 DDK917479:DDK917485 DNG917479:DNG917485 DXC917479:DXC917485 EGY917479:EGY917485 EQU917479:EQU917485 FAQ917479:FAQ917485 FKM917479:FKM917485 FUI917479:FUI917485 GEE917479:GEE917485 GOA917479:GOA917485 GXW917479:GXW917485 HHS917479:HHS917485 HRO917479:HRO917485 IBK917479:IBK917485 ILG917479:ILG917485 IVC917479:IVC917485 JEY917479:JEY917485 JOU917479:JOU917485 JYQ917479:JYQ917485 KIM917479:KIM917485 KSI917479:KSI917485 LCE917479:LCE917485 LMA917479:LMA917485 LVW917479:LVW917485 MFS917479:MFS917485 MPO917479:MPO917485 MZK917479:MZK917485 NJG917479:NJG917485 NTC917479:NTC917485 OCY917479:OCY917485 OMU917479:OMU917485 OWQ917479:OWQ917485 PGM917479:PGM917485 PQI917479:PQI917485 QAE917479:QAE917485 QKA917479:QKA917485 QTW917479:QTW917485 RDS917479:RDS917485 RNO917479:RNO917485 RXK917479:RXK917485 SHG917479:SHG917485 SRC917479:SRC917485 TAY917479:TAY917485 TKU917479:TKU917485 TUQ917479:TUQ917485 UEM917479:UEM917485 UOI917479:UOI917485 UYE917479:UYE917485 VIA917479:VIA917485 VRW917479:VRW917485 WBS917479:WBS917485 WLO917479:WLO917485 WVK917479:WVK917485 C983015:C983021 IY983015:IY983021 SU983015:SU983021 ACQ983015:ACQ983021 AMM983015:AMM983021 AWI983015:AWI983021 BGE983015:BGE983021 BQA983015:BQA983021 BZW983015:BZW983021 CJS983015:CJS983021 CTO983015:CTO983021 DDK983015:DDK983021 DNG983015:DNG983021 DXC983015:DXC983021 EGY983015:EGY983021 EQU983015:EQU983021 FAQ983015:FAQ983021 FKM983015:FKM983021 FUI983015:FUI983021 GEE983015:GEE983021 GOA983015:GOA983021 GXW983015:GXW983021 HHS983015:HHS983021 HRO983015:HRO983021 IBK983015:IBK983021 ILG983015:ILG983021 IVC983015:IVC983021 JEY983015:JEY983021 JOU983015:JOU983021 JYQ983015:JYQ983021 KIM983015:KIM983021 KSI983015:KSI983021 LCE983015:LCE983021 LMA983015:LMA983021 LVW983015:LVW983021 MFS983015:MFS983021 MPO983015:MPO983021 MZK983015:MZK983021 NJG983015:NJG983021 NTC983015:NTC983021 OCY983015:OCY983021 OMU983015:OMU983021 OWQ983015:OWQ983021 PGM983015:PGM983021 PQI983015:PQI983021 QAE983015:QAE983021 QKA983015:QKA983021 QTW983015:QTW983021 RDS983015:RDS983021 RNO983015:RNO983021 RXK983015:RXK983021 SHG983015:SHG983021 SRC983015:SRC983021 TAY983015:TAY983021 TKU983015:TKU983021 TUQ983015:TUQ983021 UEM983015:UEM983021 UOI983015:UOI983021 UYE983015:UYE983021 VIA983015:VIA983021 VRW983015:VRW983021 WBS983015:WBS983021 WLO983015:WLO983021 WVK983015:WVK983021 C65575:C65581 IY65575:IY65581 SU65575:SU65581 ACQ65575:ACQ65581 AMM65575:AMM65581 AWI65575:AWI65581 BGE65575:BGE65581 BQA65575:BQA65581 BZW65575:BZW65581 CJS65575:CJS65581 CTO65575:CTO65581 DDK65575:DDK65581 DNG65575:DNG65581 DXC65575:DXC65581 EGY65575:EGY65581 EQU65575:EQU65581 FAQ65575:FAQ65581 FKM65575:FKM65581 FUI65575:FUI65581 GEE65575:GEE65581 GOA65575:GOA65581 GXW65575:GXW65581 HHS65575:HHS65581 HRO65575:HRO65581 IBK65575:IBK65581 ILG65575:ILG65581 IVC65575:IVC65581 JEY65575:JEY65581 JOU65575:JOU65581 JYQ65575:JYQ65581 KIM65575:KIM65581 KSI65575:KSI65581 LCE65575:LCE65581 LMA65575:LMA65581 LVW65575:LVW65581 MFS65575:MFS65581 MPO65575:MPO65581 MZK65575:MZK65581 NJG65575:NJG65581 NTC65575:NTC65581 OCY65575:OCY65581 OMU65575:OMU65581 OWQ65575:OWQ65581 PGM65575:PGM65581 PQI65575:PQI65581 QAE65575:QAE65581 QKA65575:QKA65581 QTW65575:QTW65581 RDS65575:RDS65581 RNO65575:RNO65581 RXK65575:RXK65581 SHG65575:SHG65581 SRC65575:SRC65581 TAY65575:TAY65581 TKU65575:TKU65581 TUQ65575:TUQ65581 UEM65575:UEM65581 UOI65575:UOI65581 UYE65575:UYE65581 VIA65575:VIA65581 VRW65575:VRW65581 WBS65575:WBS65581 WLO65575:WLO65581 WVK65575:WVK65581 C131111:C131117 IY131111:IY131117 SU131111:SU131117 ACQ131111:ACQ131117 AMM131111:AMM131117 AWI131111:AWI131117 BGE131111:BGE131117 BQA131111:BQA131117 BZW131111:BZW131117 CJS131111:CJS131117 CTO131111:CTO131117 DDK131111:DDK131117 DNG131111:DNG131117 DXC131111:DXC131117 EGY131111:EGY131117 EQU131111:EQU131117 FAQ131111:FAQ131117 FKM131111:FKM131117 FUI131111:FUI131117 GEE131111:GEE131117 GOA131111:GOA131117 GXW131111:GXW131117 HHS131111:HHS131117 HRO131111:HRO131117 IBK131111:IBK131117 ILG131111:ILG131117 IVC131111:IVC131117 JEY131111:JEY131117 JOU131111:JOU131117 JYQ131111:JYQ131117 KIM131111:KIM131117 KSI131111:KSI131117 LCE131111:LCE131117 LMA131111:LMA131117 LVW131111:LVW131117 MFS131111:MFS131117 MPO131111:MPO131117 MZK131111:MZK131117 NJG131111:NJG131117 NTC131111:NTC131117 OCY131111:OCY131117 OMU131111:OMU131117 OWQ131111:OWQ131117 PGM131111:PGM131117 PQI131111:PQI131117 QAE131111:QAE131117 QKA131111:QKA131117 QTW131111:QTW131117 RDS131111:RDS131117 RNO131111:RNO131117 RXK131111:RXK131117 SHG131111:SHG131117 SRC131111:SRC131117 TAY131111:TAY131117 TKU131111:TKU131117 TUQ131111:TUQ131117 UEM131111:UEM131117 UOI131111:UOI131117 UYE131111:UYE131117 VIA131111:VIA131117 VRW131111:VRW131117 WBS131111:WBS131117 WLO131111:WLO131117 WVK131111:WVK131117 C196647:C196653 IY196647:IY196653 SU196647:SU196653 ACQ196647:ACQ196653 AMM196647:AMM196653 AWI196647:AWI196653 BGE196647:BGE196653 BQA196647:BQA196653 BZW196647:BZW196653 CJS196647:CJS196653 CTO196647:CTO196653 DDK196647:DDK196653 DNG196647:DNG196653 DXC196647:DXC196653 EGY196647:EGY196653 EQU196647:EQU196653 FAQ196647:FAQ196653 FKM196647:FKM196653 FUI196647:FUI196653 GEE196647:GEE196653 GOA196647:GOA196653 GXW196647:GXW196653 HHS196647:HHS196653 HRO196647:HRO196653 IBK196647:IBK196653 ILG196647:ILG196653 IVC196647:IVC196653 JEY196647:JEY196653 JOU196647:JOU196653 JYQ196647:JYQ196653 KIM196647:KIM196653 KSI196647:KSI196653 LCE196647:LCE196653 LMA196647:LMA196653 LVW196647:LVW196653 MFS196647:MFS196653 MPO196647:MPO196653 MZK196647:MZK196653 NJG196647:NJG196653 NTC196647:NTC196653 OCY196647:OCY196653 OMU196647:OMU196653 OWQ196647:OWQ196653 PGM196647:PGM196653 PQI196647:PQI196653 QAE196647:QAE196653 QKA196647:QKA196653 QTW196647:QTW196653 RDS196647:RDS196653 RNO196647:RNO196653 RXK196647:RXK196653 SHG196647:SHG196653 SRC196647:SRC196653 TAY196647:TAY196653 TKU196647:TKU196653 TUQ196647:TUQ196653 UEM196647:UEM196653 UOI196647:UOI196653 UYE196647:UYE196653 VIA196647:VIA196653 VRW196647:VRW196653 WBS196647:WBS196653 WLO196647:WLO196653 WVK196647:WVK196653 C262183:C262189 IY262183:IY262189 SU262183:SU262189 ACQ262183:ACQ262189 AMM262183:AMM262189 AWI262183:AWI262189 BGE262183:BGE262189 BQA262183:BQA262189 BZW262183:BZW262189 CJS262183:CJS262189 CTO262183:CTO262189 DDK262183:DDK262189 DNG262183:DNG262189 DXC262183:DXC262189 EGY262183:EGY262189 EQU262183:EQU262189 FAQ262183:FAQ262189 FKM262183:FKM262189 FUI262183:FUI262189 GEE262183:GEE262189 GOA262183:GOA262189 GXW262183:GXW262189 HHS262183:HHS262189 HRO262183:HRO262189 IBK262183:IBK262189 ILG262183:ILG262189 IVC262183:IVC262189 JEY262183:JEY262189 JOU262183:JOU262189 JYQ262183:JYQ262189 KIM262183:KIM262189 KSI262183:KSI262189 LCE262183:LCE262189 LMA262183:LMA262189 LVW262183:LVW262189 MFS262183:MFS262189 MPO262183:MPO262189 MZK262183:MZK262189 NJG262183:NJG262189 NTC262183:NTC262189 OCY262183:OCY262189 OMU262183:OMU262189 OWQ262183:OWQ262189 PGM262183:PGM262189 PQI262183:PQI262189 QAE262183:QAE262189 QKA262183:QKA262189 QTW262183:QTW262189 RDS262183:RDS262189 RNO262183:RNO262189 RXK262183:RXK262189 SHG262183:SHG262189 SRC262183:SRC262189 TAY262183:TAY262189 TKU262183:TKU262189 TUQ262183:TUQ262189 UEM262183:UEM262189 UOI262183:UOI262189 UYE262183:UYE262189 VIA262183:VIA262189 VRW262183:VRW262189 WBS262183:WBS262189 WLO262183:WLO262189 WVK262183:WVK262189 C327719:C327725 IY327719:IY327725 SU327719:SU327725 ACQ327719:ACQ327725 AMM327719:AMM327725 AWI327719:AWI327725 BGE327719:BGE327725 BQA327719:BQA327725 BZW327719:BZW327725 CJS327719:CJS327725 CTO327719:CTO327725 DDK327719:DDK327725 DNG327719:DNG327725 DXC327719:DXC327725 EGY327719:EGY327725 EQU327719:EQU327725 FAQ327719:FAQ327725 FKM327719:FKM327725 FUI327719:FUI327725 GEE327719:GEE327725 GOA327719:GOA327725 GXW327719:GXW327725 HHS327719:HHS327725 HRO327719:HRO327725 IBK327719:IBK327725 ILG327719:ILG327725 IVC327719:IVC327725 JEY327719:JEY327725 JOU327719:JOU327725 JYQ327719:JYQ327725 KIM327719:KIM327725 KSI327719:KSI327725 LCE327719:LCE327725 LMA327719:LMA327725 LVW327719:LVW327725 MFS327719:MFS327725 MPO327719:MPO327725 MZK327719:MZK327725 NJG327719:NJG327725 NTC327719:NTC327725 OCY327719:OCY327725 OMU327719:OMU327725 OWQ327719:OWQ327725 PGM327719:PGM327725 PQI327719:PQI327725 QAE327719:QAE327725 QKA327719:QKA327725 QTW327719:QTW327725 RDS327719:RDS327725 RNO327719:RNO327725 RXK327719:RXK327725 SHG327719:SHG327725 SRC327719:SRC327725 TAY327719:TAY327725 TKU327719:TKU327725 TUQ327719:TUQ327725 UEM327719:UEM327725 UOI327719:UOI327725 UYE327719:UYE327725 VIA327719:VIA327725 VRW327719:VRW327725 WBS327719:WBS327725 WLO327719:WLO327725 WVK327719:WVK327725 C393255:C393261 IY393255:IY393261 SU393255:SU393261 ACQ393255:ACQ393261 AMM393255:AMM393261 AWI393255:AWI393261 BGE393255:BGE393261 BQA393255:BQA393261 BZW393255:BZW393261 CJS393255:CJS393261 CTO393255:CTO393261 DDK393255:DDK393261 DNG393255:DNG393261 DXC393255:DXC393261 EGY393255:EGY393261 EQU393255:EQU393261 FAQ393255:FAQ393261 FKM393255:FKM393261 FUI393255:FUI393261 GEE393255:GEE393261 GOA393255:GOA393261 GXW393255:GXW393261 HHS393255:HHS393261 HRO393255:HRO393261 IBK393255:IBK393261 ILG393255:ILG393261 IVC393255:IVC393261 JEY393255:JEY393261 JOU393255:JOU393261 JYQ393255:JYQ393261 KIM393255:KIM393261 KSI393255:KSI393261 LCE393255:LCE393261 LMA393255:LMA393261 LVW393255:LVW393261 MFS393255:MFS393261 MPO393255:MPO393261 MZK393255:MZK393261 NJG393255:NJG393261 NTC393255:NTC393261 OCY393255:OCY393261 OMU393255:OMU393261 OWQ393255:OWQ393261 PGM393255:PGM393261 PQI393255:PQI393261 QAE393255:QAE393261 QKA393255:QKA393261 QTW393255:QTW393261 RDS393255:RDS393261 RNO393255:RNO393261 RXK393255:RXK393261 SHG393255:SHG393261 SRC393255:SRC393261 TAY393255:TAY393261 TKU393255:TKU393261 TUQ393255:TUQ393261 UEM393255:UEM393261 UOI393255:UOI393261 UYE393255:UYE393261 VIA393255:VIA393261 VRW393255:VRW393261 WBS393255:WBS393261 WLO393255:WLO393261 WVK393255:WVK393261 C458791:C458797 IY458791:IY458797 SU458791:SU458797 ACQ458791:ACQ458797 AMM458791:AMM458797 AWI458791:AWI458797 BGE458791:BGE458797 BQA458791:BQA458797 BZW458791:BZW458797 CJS458791:CJS458797 CTO458791:CTO458797 DDK458791:DDK458797 DNG458791:DNG458797 DXC458791:DXC458797 EGY458791:EGY458797 EQU458791:EQU458797 FAQ458791:FAQ458797 FKM458791:FKM458797 FUI458791:FUI458797 GEE458791:GEE458797 GOA458791:GOA458797 GXW458791:GXW458797 HHS458791:HHS458797 HRO458791:HRO458797 IBK458791:IBK458797 ILG458791:ILG458797 IVC458791:IVC458797 JEY458791:JEY458797 JOU458791:JOU458797 JYQ458791:JYQ458797 KIM458791:KIM458797 KSI458791:KSI458797 LCE458791:LCE458797 LMA458791:LMA458797 LVW458791:LVW458797 MFS458791:MFS458797 MPO458791:MPO458797 MZK458791:MZK458797 NJG458791:NJG458797 NTC458791:NTC458797 OCY458791:OCY458797 OMU458791:OMU458797 OWQ458791:OWQ458797 PGM458791:PGM458797 PQI458791:PQI458797 QAE458791:QAE458797 QKA458791:QKA458797 QTW458791:QTW458797 RDS458791:RDS458797 RNO458791:RNO458797 RXK458791:RXK458797 SHG458791:SHG458797 SRC458791:SRC458797 TAY458791:TAY458797 TKU458791:TKU458797 TUQ458791:TUQ458797 UEM458791:UEM458797 UOI458791:UOI458797 UYE458791:UYE458797 VIA458791:VIA458797 VRW458791:VRW458797 WBS458791:WBS458797 WLO458791:WLO458797 WVK458791:WVK458797 C524327:C524333 IY524327:IY524333 SU524327:SU524333 ACQ524327:ACQ524333 AMM524327:AMM524333 AWI524327:AWI524333 BGE524327:BGE524333 BQA524327:BQA524333 BZW524327:BZW524333 CJS524327:CJS524333 CTO524327:CTO524333 DDK524327:DDK524333 DNG524327:DNG524333 DXC524327:DXC524333 EGY524327:EGY524333 EQU524327:EQU524333 FAQ524327:FAQ524333 FKM524327:FKM524333 FUI524327:FUI524333 GEE524327:GEE524333 GOA524327:GOA524333 GXW524327:GXW524333 HHS524327:HHS524333 HRO524327:HRO524333 IBK524327:IBK524333 ILG524327:ILG524333 IVC524327:IVC524333 JEY524327:JEY524333 JOU524327:JOU524333 JYQ524327:JYQ524333 KIM524327:KIM524333 KSI524327:KSI524333 LCE524327:LCE524333 LMA524327:LMA524333 LVW524327:LVW524333 MFS524327:MFS524333 MPO524327:MPO524333 MZK524327:MZK524333 NJG524327:NJG524333 NTC524327:NTC524333 OCY524327:OCY524333 OMU524327:OMU524333 OWQ524327:OWQ524333 PGM524327:PGM524333 PQI524327:PQI524333 QAE524327:QAE524333 QKA524327:QKA524333 QTW524327:QTW524333 RDS524327:RDS524333 RNO524327:RNO524333 RXK524327:RXK524333 SHG524327:SHG524333 SRC524327:SRC524333 TAY524327:TAY524333 TKU524327:TKU524333 TUQ524327:TUQ524333 UEM524327:UEM524333 UOI524327:UOI524333 UYE524327:UYE524333 VIA524327:VIA524333 VRW524327:VRW524333 WBS524327:WBS524333 WLO524327:WLO524333 WVK524327:WVK524333 C589863:C589869 IY589863:IY589869 SU589863:SU589869 ACQ589863:ACQ589869 AMM589863:AMM589869 AWI589863:AWI589869 BGE589863:BGE589869 BQA589863:BQA589869 BZW589863:BZW589869 CJS589863:CJS589869 CTO589863:CTO589869 DDK589863:DDK589869 DNG589863:DNG589869 DXC589863:DXC589869 EGY589863:EGY589869 EQU589863:EQU589869 FAQ589863:FAQ589869 FKM589863:FKM589869 FUI589863:FUI589869 GEE589863:GEE589869 GOA589863:GOA589869 GXW589863:GXW589869 HHS589863:HHS589869 HRO589863:HRO589869 IBK589863:IBK589869 ILG589863:ILG589869 IVC589863:IVC589869 JEY589863:JEY589869 JOU589863:JOU589869 JYQ589863:JYQ589869 KIM589863:KIM589869 KSI589863:KSI589869 LCE589863:LCE589869 LMA589863:LMA589869 LVW589863:LVW589869 MFS589863:MFS589869 MPO589863:MPO589869 MZK589863:MZK589869 NJG589863:NJG589869 NTC589863:NTC589869 OCY589863:OCY589869 OMU589863:OMU589869 OWQ589863:OWQ589869 PGM589863:PGM589869 PQI589863:PQI589869 QAE589863:QAE589869 QKA589863:QKA589869 QTW589863:QTW589869 RDS589863:RDS589869 RNO589863:RNO589869 RXK589863:RXK589869 SHG589863:SHG589869 SRC589863:SRC589869 TAY589863:TAY589869 TKU589863:TKU589869 TUQ589863:TUQ589869 UEM589863:UEM589869 UOI589863:UOI589869 UYE589863:UYE589869 VIA589863:VIA589869 VRW589863:VRW589869 WBS589863:WBS589869 WLO589863:WLO589869 WVK589863:WVK589869 C655399:C655405 IY655399:IY655405 SU655399:SU655405 ACQ655399:ACQ655405 AMM655399:AMM655405 AWI655399:AWI655405 BGE655399:BGE655405 BQA655399:BQA655405 BZW655399:BZW655405 CJS655399:CJS655405 CTO655399:CTO655405 DDK655399:DDK655405 DNG655399:DNG655405 DXC655399:DXC655405 EGY655399:EGY655405 EQU655399:EQU655405 FAQ655399:FAQ655405 FKM655399:FKM655405 FUI655399:FUI655405 GEE655399:GEE655405 GOA655399:GOA655405 GXW655399:GXW655405 HHS655399:HHS655405 HRO655399:HRO655405 IBK655399:IBK655405 ILG655399:ILG655405 IVC655399:IVC655405 JEY655399:JEY655405 JOU655399:JOU655405 JYQ655399:JYQ655405 KIM655399:KIM655405 KSI655399:KSI655405 LCE655399:LCE655405 LMA655399:LMA655405 LVW655399:LVW655405 MFS655399:MFS655405 MPO655399:MPO655405 MZK655399:MZK655405 NJG655399:NJG655405 NTC655399:NTC655405 OCY655399:OCY655405 OMU655399:OMU655405 OWQ655399:OWQ655405 PGM655399:PGM655405 PQI655399:PQI655405 QAE655399:QAE655405 QKA655399:QKA655405 QTW655399:QTW655405 RDS655399:RDS655405 RNO655399:RNO655405 RXK655399:RXK655405 SHG655399:SHG655405 SRC655399:SRC655405 TAY655399:TAY655405 TKU655399:TKU655405 TUQ655399:TUQ655405 UEM655399:UEM655405 UOI655399:UOI655405 UYE655399:UYE655405 VIA655399:VIA655405 VRW655399:VRW655405 WBS655399:WBS655405 WLO655399:WLO655405 WVK655399:WVK655405 C720935:C720941 IY720935:IY720941 SU720935:SU720941 ACQ720935:ACQ720941 AMM720935:AMM720941 AWI720935:AWI720941 BGE720935:BGE720941 BQA720935:BQA720941 BZW720935:BZW720941 CJS720935:CJS720941 CTO720935:CTO720941 DDK720935:DDK720941 DNG720935:DNG720941 DXC720935:DXC720941 EGY720935:EGY720941 EQU720935:EQU720941 FAQ720935:FAQ720941 FKM720935:FKM720941 FUI720935:FUI720941 GEE720935:GEE720941 GOA720935:GOA720941 GXW720935:GXW720941 HHS720935:HHS720941 HRO720935:HRO720941 IBK720935:IBK720941 ILG720935:ILG720941 IVC720935:IVC720941 JEY720935:JEY720941 JOU720935:JOU720941 JYQ720935:JYQ720941 KIM720935:KIM720941 KSI720935:KSI720941 LCE720935:LCE720941 LMA720935:LMA720941 LVW720935:LVW720941 MFS720935:MFS720941 MPO720935:MPO720941 MZK720935:MZK720941 NJG720935:NJG720941 NTC720935:NTC720941 OCY720935:OCY720941 OMU720935:OMU720941 OWQ720935:OWQ720941 PGM720935:PGM720941 PQI720935:PQI720941 QAE720935:QAE720941 QKA720935:QKA720941 QTW720935:QTW720941 RDS720935:RDS720941 RNO720935:RNO720941 RXK720935:RXK720941 SHG720935:SHG720941 SRC720935:SRC720941 TAY720935:TAY720941 TKU720935:TKU720941 TUQ720935:TUQ720941 UEM720935:UEM720941 UOI720935:UOI720941 UYE720935:UYE720941 VIA720935:VIA720941 VRW720935:VRW720941 WBS720935:WBS720941 WLO720935:WLO720941 WVK720935:WVK720941 C786471:C786477 IY786471:IY786477 SU786471:SU786477 ACQ786471:ACQ786477 AMM786471:AMM786477 AWI786471:AWI786477 BGE786471:BGE786477 BQA786471:BQA786477 BZW786471:BZW786477 CJS786471:CJS786477 CTO786471:CTO786477 DDK786471:DDK786477 DNG786471:DNG786477 DXC786471:DXC786477 EGY786471:EGY786477 EQU786471:EQU786477 FAQ786471:FAQ786477 FKM786471:FKM786477 FUI786471:FUI786477 GEE786471:GEE786477 GOA786471:GOA786477 GXW786471:GXW786477 HHS786471:HHS786477 HRO786471:HRO786477 IBK786471:IBK786477 ILG786471:ILG786477 IVC786471:IVC786477 JEY786471:JEY786477 JOU786471:JOU786477 JYQ786471:JYQ786477 KIM786471:KIM786477 KSI786471:KSI786477 LCE786471:LCE786477 LMA786471:LMA786477 LVW786471:LVW786477 MFS786471:MFS786477 MPO786471:MPO786477 MZK786471:MZK786477 NJG786471:NJG786477 NTC786471:NTC786477 OCY786471:OCY786477 OMU786471:OMU786477 OWQ786471:OWQ786477 PGM786471:PGM786477 PQI786471:PQI786477 QAE786471:QAE786477 QKA786471:QKA786477 QTW786471:QTW786477 RDS786471:RDS786477 RNO786471:RNO786477 RXK786471:RXK786477 SHG786471:SHG786477 SRC786471:SRC786477 TAY786471:TAY786477 TKU786471:TKU786477 TUQ786471:TUQ786477 UEM786471:UEM786477 UOI786471:UOI786477 UYE786471:UYE786477 VIA786471:VIA786477 VRW786471:VRW786477 WBS786471:WBS786477 WLO786471:WLO786477 WVK786471:WVK786477 C852007:C852013 IY852007:IY852013 SU852007:SU852013 ACQ852007:ACQ852013 AMM852007:AMM852013 AWI852007:AWI852013 BGE852007:BGE852013 BQA852007:BQA852013 BZW852007:BZW852013 CJS852007:CJS852013 CTO852007:CTO852013 DDK852007:DDK852013 DNG852007:DNG852013 DXC852007:DXC852013 EGY852007:EGY852013 EQU852007:EQU852013 FAQ852007:FAQ852013 FKM852007:FKM852013 FUI852007:FUI852013 GEE852007:GEE852013 GOA852007:GOA852013 GXW852007:GXW852013 HHS852007:HHS852013 HRO852007:HRO852013 IBK852007:IBK852013 ILG852007:ILG852013 IVC852007:IVC852013 JEY852007:JEY852013 JOU852007:JOU852013 JYQ852007:JYQ852013 KIM852007:KIM852013 KSI852007:KSI852013 LCE852007:LCE852013 LMA852007:LMA852013 LVW852007:LVW852013 MFS852007:MFS852013 MPO852007:MPO852013 MZK852007:MZK852013 NJG852007:NJG852013 NTC852007:NTC852013 OCY852007:OCY852013 OMU852007:OMU852013 OWQ852007:OWQ852013 PGM852007:PGM852013 PQI852007:PQI852013 QAE852007:QAE852013 QKA852007:QKA852013 QTW852007:QTW852013 RDS852007:RDS852013 RNO852007:RNO852013 RXK852007:RXK852013 SHG852007:SHG852013 SRC852007:SRC852013 TAY852007:TAY852013 TKU852007:TKU852013 TUQ852007:TUQ852013 UEM852007:UEM852013 UOI852007:UOI852013 UYE852007:UYE852013 VIA852007:VIA852013 VRW852007:VRW852013 WBS852007:WBS852013 WLO852007:WLO852013 WVK852007:WVK852013 C917543:C917549 IY917543:IY917549 SU917543:SU917549 ACQ917543:ACQ917549 AMM917543:AMM917549 AWI917543:AWI917549 BGE917543:BGE917549 BQA917543:BQA917549 BZW917543:BZW917549 CJS917543:CJS917549 CTO917543:CTO917549 DDK917543:DDK917549 DNG917543:DNG917549 DXC917543:DXC917549 EGY917543:EGY917549 EQU917543:EQU917549 FAQ917543:FAQ917549 FKM917543:FKM917549 FUI917543:FUI917549 GEE917543:GEE917549 GOA917543:GOA917549 GXW917543:GXW917549 HHS917543:HHS917549 HRO917543:HRO917549 IBK917543:IBK917549 ILG917543:ILG917549 IVC917543:IVC917549 JEY917543:JEY917549 JOU917543:JOU917549 JYQ917543:JYQ917549 KIM917543:KIM917549 KSI917543:KSI917549 LCE917543:LCE917549 LMA917543:LMA917549 LVW917543:LVW917549 MFS917543:MFS917549 MPO917543:MPO917549 MZK917543:MZK917549 NJG917543:NJG917549 NTC917543:NTC917549 OCY917543:OCY917549 OMU917543:OMU917549 OWQ917543:OWQ917549 PGM917543:PGM917549 PQI917543:PQI917549 QAE917543:QAE917549 QKA917543:QKA917549 QTW917543:QTW917549 RDS917543:RDS917549 RNO917543:RNO917549 RXK917543:RXK917549 SHG917543:SHG917549 SRC917543:SRC917549 TAY917543:TAY917549 TKU917543:TKU917549 TUQ917543:TUQ917549 UEM917543:UEM917549 UOI917543:UOI917549 UYE917543:UYE917549 VIA917543:VIA917549 VRW917543:VRW917549 WBS917543:WBS917549 WLO917543:WLO917549 WVK917543:WVK917549 C983079:C983085 IY983079:IY983085 SU983079:SU983085 ACQ983079:ACQ983085 AMM983079:AMM983085 AWI983079:AWI983085 BGE983079:BGE983085 BQA983079:BQA983085 BZW983079:BZW983085 CJS983079:CJS983085 CTO983079:CTO983085 DDK983079:DDK983085 DNG983079:DNG983085 DXC983079:DXC983085 EGY983079:EGY983085 EQU983079:EQU983085 FAQ983079:FAQ983085 FKM983079:FKM983085 FUI983079:FUI983085 GEE983079:GEE983085 GOA983079:GOA983085 GXW983079:GXW983085 HHS983079:HHS983085 HRO983079:HRO983085 IBK983079:IBK983085 ILG983079:ILG983085 IVC983079:IVC983085 JEY983079:JEY983085 JOU983079:JOU983085 JYQ983079:JYQ983085 KIM983079:KIM983085 KSI983079:KSI983085 LCE983079:LCE983085 LMA983079:LMA983085 LVW983079:LVW983085 MFS983079:MFS983085 MPO983079:MPO983085 MZK983079:MZK983085 NJG983079:NJG983085 NTC983079:NTC983085 OCY983079:OCY983085 OMU983079:OMU983085 OWQ983079:OWQ983085 PGM983079:PGM983085 PQI983079:PQI983085 QAE983079:QAE983085 QKA983079:QKA983085 QTW983079:QTW983085 RDS983079:RDS983085 RNO983079:RNO983085 RXK983079:RXK983085 SHG983079:SHG983085 SRC983079:SRC983085 TAY983079:TAY983085 TKU983079:TKU983085 TUQ983079:TUQ983085 UEM983079:UEM983085 UOI983079:UOI983085 UYE983079:UYE983085 VIA983079:VIA983085 VRW983079:VRW983085 WBS983079:WBS983085 WLO983079:WLO983085 WVK983079:WVK983085 C65567:C65573 IY65567:IY65573 SU65567:SU65573 ACQ65567:ACQ65573 AMM65567:AMM65573 AWI65567:AWI65573 BGE65567:BGE65573 BQA65567:BQA65573 BZW65567:BZW65573 CJS65567:CJS65573 CTO65567:CTO65573 DDK65567:DDK65573 DNG65567:DNG65573 DXC65567:DXC65573 EGY65567:EGY65573 EQU65567:EQU65573 FAQ65567:FAQ65573 FKM65567:FKM65573 FUI65567:FUI65573 GEE65567:GEE65573 GOA65567:GOA65573 GXW65567:GXW65573 HHS65567:HHS65573 HRO65567:HRO65573 IBK65567:IBK65573 ILG65567:ILG65573 IVC65567:IVC65573 JEY65567:JEY65573 JOU65567:JOU65573 JYQ65567:JYQ65573 KIM65567:KIM65573 KSI65567:KSI65573 LCE65567:LCE65573 LMA65567:LMA65573 LVW65567:LVW65573 MFS65567:MFS65573 MPO65567:MPO65573 MZK65567:MZK65573 NJG65567:NJG65573 NTC65567:NTC65573 OCY65567:OCY65573 OMU65567:OMU65573 OWQ65567:OWQ65573 PGM65567:PGM65573 PQI65567:PQI65573 QAE65567:QAE65573 QKA65567:QKA65573 QTW65567:QTW65573 RDS65567:RDS65573 RNO65567:RNO65573 RXK65567:RXK65573 SHG65567:SHG65573 SRC65567:SRC65573 TAY65567:TAY65573 TKU65567:TKU65573 TUQ65567:TUQ65573 UEM65567:UEM65573 UOI65567:UOI65573 UYE65567:UYE65573 VIA65567:VIA65573 VRW65567:VRW65573 WBS65567:WBS65573 WLO65567:WLO65573 WVK65567:WVK65573 C131103:C131109 IY131103:IY131109 SU131103:SU131109 ACQ131103:ACQ131109 AMM131103:AMM131109 AWI131103:AWI131109 BGE131103:BGE131109 BQA131103:BQA131109 BZW131103:BZW131109 CJS131103:CJS131109 CTO131103:CTO131109 DDK131103:DDK131109 DNG131103:DNG131109 DXC131103:DXC131109 EGY131103:EGY131109 EQU131103:EQU131109 FAQ131103:FAQ131109 FKM131103:FKM131109 FUI131103:FUI131109 GEE131103:GEE131109 GOA131103:GOA131109 GXW131103:GXW131109 HHS131103:HHS131109 HRO131103:HRO131109 IBK131103:IBK131109 ILG131103:ILG131109 IVC131103:IVC131109 JEY131103:JEY131109 JOU131103:JOU131109 JYQ131103:JYQ131109 KIM131103:KIM131109 KSI131103:KSI131109 LCE131103:LCE131109 LMA131103:LMA131109 LVW131103:LVW131109 MFS131103:MFS131109 MPO131103:MPO131109 MZK131103:MZK131109 NJG131103:NJG131109 NTC131103:NTC131109 OCY131103:OCY131109 OMU131103:OMU131109 OWQ131103:OWQ131109 PGM131103:PGM131109 PQI131103:PQI131109 QAE131103:QAE131109 QKA131103:QKA131109 QTW131103:QTW131109 RDS131103:RDS131109 RNO131103:RNO131109 RXK131103:RXK131109 SHG131103:SHG131109 SRC131103:SRC131109 TAY131103:TAY131109 TKU131103:TKU131109 TUQ131103:TUQ131109 UEM131103:UEM131109 UOI131103:UOI131109 UYE131103:UYE131109 VIA131103:VIA131109 VRW131103:VRW131109 WBS131103:WBS131109 WLO131103:WLO131109 WVK131103:WVK131109 C196639:C196645 IY196639:IY196645 SU196639:SU196645 ACQ196639:ACQ196645 AMM196639:AMM196645 AWI196639:AWI196645 BGE196639:BGE196645 BQA196639:BQA196645 BZW196639:BZW196645 CJS196639:CJS196645 CTO196639:CTO196645 DDK196639:DDK196645 DNG196639:DNG196645 DXC196639:DXC196645 EGY196639:EGY196645 EQU196639:EQU196645 FAQ196639:FAQ196645 FKM196639:FKM196645 FUI196639:FUI196645 GEE196639:GEE196645 GOA196639:GOA196645 GXW196639:GXW196645 HHS196639:HHS196645 HRO196639:HRO196645 IBK196639:IBK196645 ILG196639:ILG196645 IVC196639:IVC196645 JEY196639:JEY196645 JOU196639:JOU196645 JYQ196639:JYQ196645 KIM196639:KIM196645 KSI196639:KSI196645 LCE196639:LCE196645 LMA196639:LMA196645 LVW196639:LVW196645 MFS196639:MFS196645 MPO196639:MPO196645 MZK196639:MZK196645 NJG196639:NJG196645 NTC196639:NTC196645 OCY196639:OCY196645 OMU196639:OMU196645 OWQ196639:OWQ196645 PGM196639:PGM196645 PQI196639:PQI196645 QAE196639:QAE196645 QKA196639:QKA196645 QTW196639:QTW196645 RDS196639:RDS196645 RNO196639:RNO196645 RXK196639:RXK196645 SHG196639:SHG196645 SRC196639:SRC196645 TAY196639:TAY196645 TKU196639:TKU196645 TUQ196639:TUQ196645 UEM196639:UEM196645 UOI196639:UOI196645 UYE196639:UYE196645 VIA196639:VIA196645 VRW196639:VRW196645 WBS196639:WBS196645 WLO196639:WLO196645 WVK196639:WVK196645 C262175:C262181 IY262175:IY262181 SU262175:SU262181 ACQ262175:ACQ262181 AMM262175:AMM262181 AWI262175:AWI262181 BGE262175:BGE262181 BQA262175:BQA262181 BZW262175:BZW262181 CJS262175:CJS262181 CTO262175:CTO262181 DDK262175:DDK262181 DNG262175:DNG262181 DXC262175:DXC262181 EGY262175:EGY262181 EQU262175:EQU262181 FAQ262175:FAQ262181 FKM262175:FKM262181 FUI262175:FUI262181 GEE262175:GEE262181 GOA262175:GOA262181 GXW262175:GXW262181 HHS262175:HHS262181 HRO262175:HRO262181 IBK262175:IBK262181 ILG262175:ILG262181 IVC262175:IVC262181 JEY262175:JEY262181 JOU262175:JOU262181 JYQ262175:JYQ262181 KIM262175:KIM262181 KSI262175:KSI262181 LCE262175:LCE262181 LMA262175:LMA262181 LVW262175:LVW262181 MFS262175:MFS262181 MPO262175:MPO262181 MZK262175:MZK262181 NJG262175:NJG262181 NTC262175:NTC262181 OCY262175:OCY262181 OMU262175:OMU262181 OWQ262175:OWQ262181 PGM262175:PGM262181 PQI262175:PQI262181 QAE262175:QAE262181 QKA262175:QKA262181 QTW262175:QTW262181 RDS262175:RDS262181 RNO262175:RNO262181 RXK262175:RXK262181 SHG262175:SHG262181 SRC262175:SRC262181 TAY262175:TAY262181 TKU262175:TKU262181 TUQ262175:TUQ262181 UEM262175:UEM262181 UOI262175:UOI262181 UYE262175:UYE262181 VIA262175:VIA262181 VRW262175:VRW262181 WBS262175:WBS262181 WLO262175:WLO262181 WVK262175:WVK262181 C327711:C327717 IY327711:IY327717 SU327711:SU327717 ACQ327711:ACQ327717 AMM327711:AMM327717 AWI327711:AWI327717 BGE327711:BGE327717 BQA327711:BQA327717 BZW327711:BZW327717 CJS327711:CJS327717 CTO327711:CTO327717 DDK327711:DDK327717 DNG327711:DNG327717 DXC327711:DXC327717 EGY327711:EGY327717 EQU327711:EQU327717 FAQ327711:FAQ327717 FKM327711:FKM327717 FUI327711:FUI327717 GEE327711:GEE327717 GOA327711:GOA327717 GXW327711:GXW327717 HHS327711:HHS327717 HRO327711:HRO327717 IBK327711:IBK327717 ILG327711:ILG327717 IVC327711:IVC327717 JEY327711:JEY327717 JOU327711:JOU327717 JYQ327711:JYQ327717 KIM327711:KIM327717 KSI327711:KSI327717 LCE327711:LCE327717 LMA327711:LMA327717 LVW327711:LVW327717 MFS327711:MFS327717 MPO327711:MPO327717 MZK327711:MZK327717 NJG327711:NJG327717 NTC327711:NTC327717 OCY327711:OCY327717 OMU327711:OMU327717 OWQ327711:OWQ327717 PGM327711:PGM327717 PQI327711:PQI327717 QAE327711:QAE327717 QKA327711:QKA327717 QTW327711:QTW327717 RDS327711:RDS327717 RNO327711:RNO327717 RXK327711:RXK327717 SHG327711:SHG327717 SRC327711:SRC327717 TAY327711:TAY327717 TKU327711:TKU327717 TUQ327711:TUQ327717 UEM327711:UEM327717 UOI327711:UOI327717 UYE327711:UYE327717 VIA327711:VIA327717 VRW327711:VRW327717 WBS327711:WBS327717 WLO327711:WLO327717 WVK327711:WVK327717 C393247:C393253 IY393247:IY393253 SU393247:SU393253 ACQ393247:ACQ393253 AMM393247:AMM393253 AWI393247:AWI393253 BGE393247:BGE393253 BQA393247:BQA393253 BZW393247:BZW393253 CJS393247:CJS393253 CTO393247:CTO393253 DDK393247:DDK393253 DNG393247:DNG393253 DXC393247:DXC393253 EGY393247:EGY393253 EQU393247:EQU393253 FAQ393247:FAQ393253 FKM393247:FKM393253 FUI393247:FUI393253 GEE393247:GEE393253 GOA393247:GOA393253 GXW393247:GXW393253 HHS393247:HHS393253 HRO393247:HRO393253 IBK393247:IBK393253 ILG393247:ILG393253 IVC393247:IVC393253 JEY393247:JEY393253 JOU393247:JOU393253 JYQ393247:JYQ393253 KIM393247:KIM393253 KSI393247:KSI393253 LCE393247:LCE393253 LMA393247:LMA393253 LVW393247:LVW393253 MFS393247:MFS393253 MPO393247:MPO393253 MZK393247:MZK393253 NJG393247:NJG393253 NTC393247:NTC393253 OCY393247:OCY393253 OMU393247:OMU393253 OWQ393247:OWQ393253 PGM393247:PGM393253 PQI393247:PQI393253 QAE393247:QAE393253 QKA393247:QKA393253 QTW393247:QTW393253 RDS393247:RDS393253 RNO393247:RNO393253 RXK393247:RXK393253 SHG393247:SHG393253 SRC393247:SRC393253 TAY393247:TAY393253 TKU393247:TKU393253 TUQ393247:TUQ393253 UEM393247:UEM393253 UOI393247:UOI393253 UYE393247:UYE393253 VIA393247:VIA393253 VRW393247:VRW393253 WBS393247:WBS393253 WLO393247:WLO393253 WVK393247:WVK393253 C458783:C458789 IY458783:IY458789 SU458783:SU458789 ACQ458783:ACQ458789 AMM458783:AMM458789 AWI458783:AWI458789 BGE458783:BGE458789 BQA458783:BQA458789 BZW458783:BZW458789 CJS458783:CJS458789 CTO458783:CTO458789 DDK458783:DDK458789 DNG458783:DNG458789 DXC458783:DXC458789 EGY458783:EGY458789 EQU458783:EQU458789 FAQ458783:FAQ458789 FKM458783:FKM458789 FUI458783:FUI458789 GEE458783:GEE458789 GOA458783:GOA458789 GXW458783:GXW458789 HHS458783:HHS458789 HRO458783:HRO458789 IBK458783:IBK458789 ILG458783:ILG458789 IVC458783:IVC458789 JEY458783:JEY458789 JOU458783:JOU458789 JYQ458783:JYQ458789 KIM458783:KIM458789 KSI458783:KSI458789 LCE458783:LCE458789 LMA458783:LMA458789 LVW458783:LVW458789 MFS458783:MFS458789 MPO458783:MPO458789 MZK458783:MZK458789 NJG458783:NJG458789 NTC458783:NTC458789 OCY458783:OCY458789 OMU458783:OMU458789 OWQ458783:OWQ458789 PGM458783:PGM458789 PQI458783:PQI458789 QAE458783:QAE458789 QKA458783:QKA458789 QTW458783:QTW458789 RDS458783:RDS458789 RNO458783:RNO458789 RXK458783:RXK458789 SHG458783:SHG458789 SRC458783:SRC458789 TAY458783:TAY458789 TKU458783:TKU458789 TUQ458783:TUQ458789 UEM458783:UEM458789 UOI458783:UOI458789 UYE458783:UYE458789 VIA458783:VIA458789 VRW458783:VRW458789 WBS458783:WBS458789 WLO458783:WLO458789 WVK458783:WVK458789 C524319:C524325 IY524319:IY524325 SU524319:SU524325 ACQ524319:ACQ524325 AMM524319:AMM524325 AWI524319:AWI524325 BGE524319:BGE524325 BQA524319:BQA524325 BZW524319:BZW524325 CJS524319:CJS524325 CTO524319:CTO524325 DDK524319:DDK524325 DNG524319:DNG524325 DXC524319:DXC524325 EGY524319:EGY524325 EQU524319:EQU524325 FAQ524319:FAQ524325 FKM524319:FKM524325 FUI524319:FUI524325 GEE524319:GEE524325 GOA524319:GOA524325 GXW524319:GXW524325 HHS524319:HHS524325 HRO524319:HRO524325 IBK524319:IBK524325 ILG524319:ILG524325 IVC524319:IVC524325 JEY524319:JEY524325 JOU524319:JOU524325 JYQ524319:JYQ524325 KIM524319:KIM524325 KSI524319:KSI524325 LCE524319:LCE524325 LMA524319:LMA524325 LVW524319:LVW524325 MFS524319:MFS524325 MPO524319:MPO524325 MZK524319:MZK524325 NJG524319:NJG524325 NTC524319:NTC524325 OCY524319:OCY524325 OMU524319:OMU524325 OWQ524319:OWQ524325 PGM524319:PGM524325 PQI524319:PQI524325 QAE524319:QAE524325 QKA524319:QKA524325 QTW524319:QTW524325 RDS524319:RDS524325 RNO524319:RNO524325 RXK524319:RXK524325 SHG524319:SHG524325 SRC524319:SRC524325 TAY524319:TAY524325 TKU524319:TKU524325 TUQ524319:TUQ524325 UEM524319:UEM524325 UOI524319:UOI524325 UYE524319:UYE524325 VIA524319:VIA524325 VRW524319:VRW524325 WBS524319:WBS524325 WLO524319:WLO524325 WVK524319:WVK524325 C589855:C589861 IY589855:IY589861 SU589855:SU589861 ACQ589855:ACQ589861 AMM589855:AMM589861 AWI589855:AWI589861 BGE589855:BGE589861 BQA589855:BQA589861 BZW589855:BZW589861 CJS589855:CJS589861 CTO589855:CTO589861 DDK589855:DDK589861 DNG589855:DNG589861 DXC589855:DXC589861 EGY589855:EGY589861 EQU589855:EQU589861 FAQ589855:FAQ589861 FKM589855:FKM589861 FUI589855:FUI589861 GEE589855:GEE589861 GOA589855:GOA589861 GXW589855:GXW589861 HHS589855:HHS589861 HRO589855:HRO589861 IBK589855:IBK589861 ILG589855:ILG589861 IVC589855:IVC589861 JEY589855:JEY589861 JOU589855:JOU589861 JYQ589855:JYQ589861 KIM589855:KIM589861 KSI589855:KSI589861 LCE589855:LCE589861 LMA589855:LMA589861 LVW589855:LVW589861 MFS589855:MFS589861 MPO589855:MPO589861 MZK589855:MZK589861 NJG589855:NJG589861 NTC589855:NTC589861 OCY589855:OCY589861 OMU589855:OMU589861 OWQ589855:OWQ589861 PGM589855:PGM589861 PQI589855:PQI589861 QAE589855:QAE589861 QKA589855:QKA589861 QTW589855:QTW589861 RDS589855:RDS589861 RNO589855:RNO589861 RXK589855:RXK589861 SHG589855:SHG589861 SRC589855:SRC589861 TAY589855:TAY589861 TKU589855:TKU589861 TUQ589855:TUQ589861 UEM589855:UEM589861 UOI589855:UOI589861 UYE589855:UYE589861 VIA589855:VIA589861 VRW589855:VRW589861 WBS589855:WBS589861 WLO589855:WLO589861 WVK589855:WVK589861 C655391:C655397 IY655391:IY655397 SU655391:SU655397 ACQ655391:ACQ655397 AMM655391:AMM655397 AWI655391:AWI655397 BGE655391:BGE655397 BQA655391:BQA655397 BZW655391:BZW655397 CJS655391:CJS655397 CTO655391:CTO655397 DDK655391:DDK655397 DNG655391:DNG655397 DXC655391:DXC655397 EGY655391:EGY655397 EQU655391:EQU655397 FAQ655391:FAQ655397 FKM655391:FKM655397 FUI655391:FUI655397 GEE655391:GEE655397 GOA655391:GOA655397 GXW655391:GXW655397 HHS655391:HHS655397 HRO655391:HRO655397 IBK655391:IBK655397 ILG655391:ILG655397 IVC655391:IVC655397 JEY655391:JEY655397 JOU655391:JOU655397 JYQ655391:JYQ655397 KIM655391:KIM655397 KSI655391:KSI655397 LCE655391:LCE655397 LMA655391:LMA655397 LVW655391:LVW655397 MFS655391:MFS655397 MPO655391:MPO655397 MZK655391:MZK655397 NJG655391:NJG655397 NTC655391:NTC655397 OCY655391:OCY655397 OMU655391:OMU655397 OWQ655391:OWQ655397 PGM655391:PGM655397 PQI655391:PQI655397 QAE655391:QAE655397 QKA655391:QKA655397 QTW655391:QTW655397 RDS655391:RDS655397 RNO655391:RNO655397 RXK655391:RXK655397 SHG655391:SHG655397 SRC655391:SRC655397 TAY655391:TAY655397 TKU655391:TKU655397 TUQ655391:TUQ655397 UEM655391:UEM655397 UOI655391:UOI655397 UYE655391:UYE655397 VIA655391:VIA655397 VRW655391:VRW655397 WBS655391:WBS655397 WLO655391:WLO655397 WVK655391:WVK655397 C720927:C720933 IY720927:IY720933 SU720927:SU720933 ACQ720927:ACQ720933 AMM720927:AMM720933 AWI720927:AWI720933 BGE720927:BGE720933 BQA720927:BQA720933 BZW720927:BZW720933 CJS720927:CJS720933 CTO720927:CTO720933 DDK720927:DDK720933 DNG720927:DNG720933 DXC720927:DXC720933 EGY720927:EGY720933 EQU720927:EQU720933 FAQ720927:FAQ720933 FKM720927:FKM720933 FUI720927:FUI720933 GEE720927:GEE720933 GOA720927:GOA720933 GXW720927:GXW720933 HHS720927:HHS720933 HRO720927:HRO720933 IBK720927:IBK720933 ILG720927:ILG720933 IVC720927:IVC720933 JEY720927:JEY720933 JOU720927:JOU720933 JYQ720927:JYQ720933 KIM720927:KIM720933 KSI720927:KSI720933 LCE720927:LCE720933 LMA720927:LMA720933 LVW720927:LVW720933 MFS720927:MFS720933 MPO720927:MPO720933 MZK720927:MZK720933 NJG720927:NJG720933 NTC720927:NTC720933 OCY720927:OCY720933 OMU720927:OMU720933 OWQ720927:OWQ720933 PGM720927:PGM720933 PQI720927:PQI720933 QAE720927:QAE720933 QKA720927:QKA720933 QTW720927:QTW720933 RDS720927:RDS720933 RNO720927:RNO720933 RXK720927:RXK720933 SHG720927:SHG720933 SRC720927:SRC720933 TAY720927:TAY720933 TKU720927:TKU720933 TUQ720927:TUQ720933 UEM720927:UEM720933 UOI720927:UOI720933 UYE720927:UYE720933 VIA720927:VIA720933 VRW720927:VRW720933 WBS720927:WBS720933 WLO720927:WLO720933 WVK720927:WVK720933 C786463:C786469 IY786463:IY786469 SU786463:SU786469 ACQ786463:ACQ786469 AMM786463:AMM786469 AWI786463:AWI786469 BGE786463:BGE786469 BQA786463:BQA786469 BZW786463:BZW786469 CJS786463:CJS786469 CTO786463:CTO786469 DDK786463:DDK786469 DNG786463:DNG786469 DXC786463:DXC786469 EGY786463:EGY786469 EQU786463:EQU786469 FAQ786463:FAQ786469 FKM786463:FKM786469 FUI786463:FUI786469 GEE786463:GEE786469 GOA786463:GOA786469 GXW786463:GXW786469 HHS786463:HHS786469 HRO786463:HRO786469 IBK786463:IBK786469 ILG786463:ILG786469 IVC786463:IVC786469 JEY786463:JEY786469 JOU786463:JOU786469 JYQ786463:JYQ786469 KIM786463:KIM786469 KSI786463:KSI786469 LCE786463:LCE786469 LMA786463:LMA786469 LVW786463:LVW786469 MFS786463:MFS786469 MPO786463:MPO786469 MZK786463:MZK786469 NJG786463:NJG786469 NTC786463:NTC786469 OCY786463:OCY786469 OMU786463:OMU786469 OWQ786463:OWQ786469 PGM786463:PGM786469 PQI786463:PQI786469 QAE786463:QAE786469 QKA786463:QKA786469 QTW786463:QTW786469 RDS786463:RDS786469 RNO786463:RNO786469 RXK786463:RXK786469 SHG786463:SHG786469 SRC786463:SRC786469 TAY786463:TAY786469 TKU786463:TKU786469 TUQ786463:TUQ786469 UEM786463:UEM786469 UOI786463:UOI786469 UYE786463:UYE786469 VIA786463:VIA786469 VRW786463:VRW786469 WBS786463:WBS786469 WLO786463:WLO786469 WVK786463:WVK786469 C851999:C852005 IY851999:IY852005 SU851999:SU852005 ACQ851999:ACQ852005 AMM851999:AMM852005 AWI851999:AWI852005 BGE851999:BGE852005 BQA851999:BQA852005 BZW851999:BZW852005 CJS851999:CJS852005 CTO851999:CTO852005 DDK851999:DDK852005 DNG851999:DNG852005 DXC851999:DXC852005 EGY851999:EGY852005 EQU851999:EQU852005 FAQ851999:FAQ852005 FKM851999:FKM852005 FUI851999:FUI852005 GEE851999:GEE852005 GOA851999:GOA852005 GXW851999:GXW852005 HHS851999:HHS852005 HRO851999:HRO852005 IBK851999:IBK852005 ILG851999:ILG852005 IVC851999:IVC852005 JEY851999:JEY852005 JOU851999:JOU852005 JYQ851999:JYQ852005 KIM851999:KIM852005 KSI851999:KSI852005 LCE851999:LCE852005 LMA851999:LMA852005 LVW851999:LVW852005 MFS851999:MFS852005 MPO851999:MPO852005 MZK851999:MZK852005 NJG851999:NJG852005 NTC851999:NTC852005 OCY851999:OCY852005 OMU851999:OMU852005 OWQ851999:OWQ852005 PGM851999:PGM852005 PQI851999:PQI852005 QAE851999:QAE852005 QKA851999:QKA852005 QTW851999:QTW852005 RDS851999:RDS852005 RNO851999:RNO852005 RXK851999:RXK852005 SHG851999:SHG852005 SRC851999:SRC852005 TAY851999:TAY852005 TKU851999:TKU852005 TUQ851999:TUQ852005 UEM851999:UEM852005 UOI851999:UOI852005 UYE851999:UYE852005 VIA851999:VIA852005 VRW851999:VRW852005 WBS851999:WBS852005 WLO851999:WLO852005 WVK851999:WVK852005 C917535:C917541 IY917535:IY917541 SU917535:SU917541 ACQ917535:ACQ917541 AMM917535:AMM917541 AWI917535:AWI917541 BGE917535:BGE917541 BQA917535:BQA917541 BZW917535:BZW917541 CJS917535:CJS917541 CTO917535:CTO917541 DDK917535:DDK917541 DNG917535:DNG917541 DXC917535:DXC917541 EGY917535:EGY917541 EQU917535:EQU917541 FAQ917535:FAQ917541 FKM917535:FKM917541 FUI917535:FUI917541 GEE917535:GEE917541 GOA917535:GOA917541 GXW917535:GXW917541 HHS917535:HHS917541 HRO917535:HRO917541 IBK917535:IBK917541 ILG917535:ILG917541 IVC917535:IVC917541 JEY917535:JEY917541 JOU917535:JOU917541 JYQ917535:JYQ917541 KIM917535:KIM917541 KSI917535:KSI917541 LCE917535:LCE917541 LMA917535:LMA917541 LVW917535:LVW917541 MFS917535:MFS917541 MPO917535:MPO917541 MZK917535:MZK917541 NJG917535:NJG917541 NTC917535:NTC917541 OCY917535:OCY917541 OMU917535:OMU917541 OWQ917535:OWQ917541 PGM917535:PGM917541 PQI917535:PQI917541 QAE917535:QAE917541 QKA917535:QKA917541 QTW917535:QTW917541 RDS917535:RDS917541 RNO917535:RNO917541 RXK917535:RXK917541 SHG917535:SHG917541 SRC917535:SRC917541 TAY917535:TAY917541 TKU917535:TKU917541 TUQ917535:TUQ917541 UEM917535:UEM917541 UOI917535:UOI917541 UYE917535:UYE917541 VIA917535:VIA917541 VRW917535:VRW917541 WBS917535:WBS917541 WLO917535:WLO917541 WVK917535:WVK917541 C983071:C983077 IY983071:IY983077 SU983071:SU983077 ACQ983071:ACQ983077 AMM983071:AMM983077 AWI983071:AWI983077 BGE983071:BGE983077 BQA983071:BQA983077 BZW983071:BZW983077 CJS983071:CJS983077 CTO983071:CTO983077 DDK983071:DDK983077 DNG983071:DNG983077 DXC983071:DXC983077 EGY983071:EGY983077 EQU983071:EQU983077 FAQ983071:FAQ983077 FKM983071:FKM983077 FUI983071:FUI983077 GEE983071:GEE983077 GOA983071:GOA983077 GXW983071:GXW983077 HHS983071:HHS983077 HRO983071:HRO983077 IBK983071:IBK983077 ILG983071:ILG983077 IVC983071:IVC983077 JEY983071:JEY983077 JOU983071:JOU983077 JYQ983071:JYQ983077 KIM983071:KIM983077 KSI983071:KSI983077 LCE983071:LCE983077 LMA983071:LMA983077 LVW983071:LVW983077 MFS983071:MFS983077 MPO983071:MPO983077 MZK983071:MZK983077 NJG983071:NJG983077 NTC983071:NTC983077 OCY983071:OCY983077 OMU983071:OMU983077 OWQ983071:OWQ983077 PGM983071:PGM983077 PQI983071:PQI983077 QAE983071:QAE983077 QKA983071:QKA983077 QTW983071:QTW983077 RDS983071:RDS983077 RNO983071:RNO983077 RXK983071:RXK983077 SHG983071:SHG983077 SRC983071:SRC983077 TAY983071:TAY983077 TKU983071:TKU983077 TUQ983071:TUQ983077 UEM983071:UEM983077 UOI983071:UOI983077 UYE983071:UYE983077 VIA983071:VIA983077 VRW983071:VRW983077 WBS983071:WBS983077 WLO983071:WLO983077 WVK983071:WVK983077 C39:C45 IY39:IY45 SU39:SU45 ACQ39:ACQ45 AMM39:AMM45 AWI39:AWI45 BGE39:BGE45 BQA39:BQA45 BZW39:BZW45 CJS39:CJS45 CTO39:CTO45 DDK39:DDK45 DNG39:DNG45 DXC39:DXC45 EGY39:EGY45 EQU39:EQU45 FAQ39:FAQ45 FKM39:FKM45 FUI39:FUI45 GEE39:GEE45 GOA39:GOA45 GXW39:GXW45 HHS39:HHS45 HRO39:HRO45 IBK39:IBK45 ILG39:ILG45 IVC39:IVC45 JEY39:JEY45 JOU39:JOU45 JYQ39:JYQ45 KIM39:KIM45 KSI39:KSI45 LCE39:LCE45 LMA39:LMA45 LVW39:LVW45 MFS39:MFS45 MPO39:MPO45 MZK39:MZK45 NJG39:NJG45 NTC39:NTC45 OCY39:OCY45 OMU39:OMU45 OWQ39:OWQ45 PGM39:PGM45 PQI39:PQI45 QAE39:QAE45 QKA39:QKA45 QTW39:QTW45 RDS39:RDS45 RNO39:RNO45 RXK39:RXK45 SHG39:SHG45 SRC39:SRC45 TAY39:TAY45 TKU39:TKU45 TUQ39:TUQ45 UEM39:UEM45 UOI39:UOI45 UYE39:UYE45 VIA39:VIA45 VRW39:VRW45 WBS39:WBS45 WLO39:WLO45 WVK39:WVK45 C65559:C65565 IY65559:IY65565 SU65559:SU65565 ACQ65559:ACQ65565 AMM65559:AMM65565 AWI65559:AWI65565 BGE65559:BGE65565 BQA65559:BQA65565 BZW65559:BZW65565 CJS65559:CJS65565 CTO65559:CTO65565 DDK65559:DDK65565 DNG65559:DNG65565 DXC65559:DXC65565 EGY65559:EGY65565 EQU65559:EQU65565 FAQ65559:FAQ65565 FKM65559:FKM65565 FUI65559:FUI65565 GEE65559:GEE65565 GOA65559:GOA65565 GXW65559:GXW65565 HHS65559:HHS65565 HRO65559:HRO65565 IBK65559:IBK65565 ILG65559:ILG65565 IVC65559:IVC65565 JEY65559:JEY65565 JOU65559:JOU65565 JYQ65559:JYQ65565 KIM65559:KIM65565 KSI65559:KSI65565 LCE65559:LCE65565 LMA65559:LMA65565 LVW65559:LVW65565 MFS65559:MFS65565 MPO65559:MPO65565 MZK65559:MZK65565 NJG65559:NJG65565 NTC65559:NTC65565 OCY65559:OCY65565 OMU65559:OMU65565 OWQ65559:OWQ65565 PGM65559:PGM65565 PQI65559:PQI65565 QAE65559:QAE65565 QKA65559:QKA65565 QTW65559:QTW65565 RDS65559:RDS65565 RNO65559:RNO65565 RXK65559:RXK65565 SHG65559:SHG65565 SRC65559:SRC65565 TAY65559:TAY65565 TKU65559:TKU65565 TUQ65559:TUQ65565 UEM65559:UEM65565 UOI65559:UOI65565 UYE65559:UYE65565 VIA65559:VIA65565 VRW65559:VRW65565 WBS65559:WBS65565 WLO65559:WLO65565 WVK65559:WVK65565 C131095:C131101 IY131095:IY131101 SU131095:SU131101 ACQ131095:ACQ131101 AMM131095:AMM131101 AWI131095:AWI131101 BGE131095:BGE131101 BQA131095:BQA131101 BZW131095:BZW131101 CJS131095:CJS131101 CTO131095:CTO131101 DDK131095:DDK131101 DNG131095:DNG131101 DXC131095:DXC131101 EGY131095:EGY131101 EQU131095:EQU131101 FAQ131095:FAQ131101 FKM131095:FKM131101 FUI131095:FUI131101 GEE131095:GEE131101 GOA131095:GOA131101 GXW131095:GXW131101 HHS131095:HHS131101 HRO131095:HRO131101 IBK131095:IBK131101 ILG131095:ILG131101 IVC131095:IVC131101 JEY131095:JEY131101 JOU131095:JOU131101 JYQ131095:JYQ131101 KIM131095:KIM131101 KSI131095:KSI131101 LCE131095:LCE131101 LMA131095:LMA131101 LVW131095:LVW131101 MFS131095:MFS131101 MPO131095:MPO131101 MZK131095:MZK131101 NJG131095:NJG131101 NTC131095:NTC131101 OCY131095:OCY131101 OMU131095:OMU131101 OWQ131095:OWQ131101 PGM131095:PGM131101 PQI131095:PQI131101 QAE131095:QAE131101 QKA131095:QKA131101 QTW131095:QTW131101 RDS131095:RDS131101 RNO131095:RNO131101 RXK131095:RXK131101 SHG131095:SHG131101 SRC131095:SRC131101 TAY131095:TAY131101 TKU131095:TKU131101 TUQ131095:TUQ131101 UEM131095:UEM131101 UOI131095:UOI131101 UYE131095:UYE131101 VIA131095:VIA131101 VRW131095:VRW131101 WBS131095:WBS131101 WLO131095:WLO131101 WVK131095:WVK131101 C196631:C196637 IY196631:IY196637 SU196631:SU196637 ACQ196631:ACQ196637 AMM196631:AMM196637 AWI196631:AWI196637 BGE196631:BGE196637 BQA196631:BQA196637 BZW196631:BZW196637 CJS196631:CJS196637 CTO196631:CTO196637 DDK196631:DDK196637 DNG196631:DNG196637 DXC196631:DXC196637 EGY196631:EGY196637 EQU196631:EQU196637 FAQ196631:FAQ196637 FKM196631:FKM196637 FUI196631:FUI196637 GEE196631:GEE196637 GOA196631:GOA196637 GXW196631:GXW196637 HHS196631:HHS196637 HRO196631:HRO196637 IBK196631:IBK196637 ILG196631:ILG196637 IVC196631:IVC196637 JEY196631:JEY196637 JOU196631:JOU196637 JYQ196631:JYQ196637 KIM196631:KIM196637 KSI196631:KSI196637 LCE196631:LCE196637 LMA196631:LMA196637 LVW196631:LVW196637 MFS196631:MFS196637 MPO196631:MPO196637 MZK196631:MZK196637 NJG196631:NJG196637 NTC196631:NTC196637 OCY196631:OCY196637 OMU196631:OMU196637 OWQ196631:OWQ196637 PGM196631:PGM196637 PQI196631:PQI196637 QAE196631:QAE196637 QKA196631:QKA196637 QTW196631:QTW196637 RDS196631:RDS196637 RNO196631:RNO196637 RXK196631:RXK196637 SHG196631:SHG196637 SRC196631:SRC196637 TAY196631:TAY196637 TKU196631:TKU196637 TUQ196631:TUQ196637 UEM196631:UEM196637 UOI196631:UOI196637 UYE196631:UYE196637 VIA196631:VIA196637 VRW196631:VRW196637 WBS196631:WBS196637 WLO196631:WLO196637 WVK196631:WVK196637 C262167:C262173 IY262167:IY262173 SU262167:SU262173 ACQ262167:ACQ262173 AMM262167:AMM262173 AWI262167:AWI262173 BGE262167:BGE262173 BQA262167:BQA262173 BZW262167:BZW262173 CJS262167:CJS262173 CTO262167:CTO262173 DDK262167:DDK262173 DNG262167:DNG262173 DXC262167:DXC262173 EGY262167:EGY262173 EQU262167:EQU262173 FAQ262167:FAQ262173 FKM262167:FKM262173 FUI262167:FUI262173 GEE262167:GEE262173 GOA262167:GOA262173 GXW262167:GXW262173 HHS262167:HHS262173 HRO262167:HRO262173 IBK262167:IBK262173 ILG262167:ILG262173 IVC262167:IVC262173 JEY262167:JEY262173 JOU262167:JOU262173 JYQ262167:JYQ262173 KIM262167:KIM262173 KSI262167:KSI262173 LCE262167:LCE262173 LMA262167:LMA262173 LVW262167:LVW262173 MFS262167:MFS262173 MPO262167:MPO262173 MZK262167:MZK262173 NJG262167:NJG262173 NTC262167:NTC262173 OCY262167:OCY262173 OMU262167:OMU262173 OWQ262167:OWQ262173 PGM262167:PGM262173 PQI262167:PQI262173 QAE262167:QAE262173 QKA262167:QKA262173 QTW262167:QTW262173 RDS262167:RDS262173 RNO262167:RNO262173 RXK262167:RXK262173 SHG262167:SHG262173 SRC262167:SRC262173 TAY262167:TAY262173 TKU262167:TKU262173 TUQ262167:TUQ262173 UEM262167:UEM262173 UOI262167:UOI262173 UYE262167:UYE262173 VIA262167:VIA262173 VRW262167:VRW262173 WBS262167:WBS262173 WLO262167:WLO262173 WVK262167:WVK262173 C327703:C327709 IY327703:IY327709 SU327703:SU327709 ACQ327703:ACQ327709 AMM327703:AMM327709 AWI327703:AWI327709 BGE327703:BGE327709 BQA327703:BQA327709 BZW327703:BZW327709 CJS327703:CJS327709 CTO327703:CTO327709 DDK327703:DDK327709 DNG327703:DNG327709 DXC327703:DXC327709 EGY327703:EGY327709 EQU327703:EQU327709 FAQ327703:FAQ327709 FKM327703:FKM327709 FUI327703:FUI327709 GEE327703:GEE327709 GOA327703:GOA327709 GXW327703:GXW327709 HHS327703:HHS327709 HRO327703:HRO327709 IBK327703:IBK327709 ILG327703:ILG327709 IVC327703:IVC327709 JEY327703:JEY327709 JOU327703:JOU327709 JYQ327703:JYQ327709 KIM327703:KIM327709 KSI327703:KSI327709 LCE327703:LCE327709 LMA327703:LMA327709 LVW327703:LVW327709 MFS327703:MFS327709 MPO327703:MPO327709 MZK327703:MZK327709 NJG327703:NJG327709 NTC327703:NTC327709 OCY327703:OCY327709 OMU327703:OMU327709 OWQ327703:OWQ327709 PGM327703:PGM327709 PQI327703:PQI327709 QAE327703:QAE327709 QKA327703:QKA327709 QTW327703:QTW327709 RDS327703:RDS327709 RNO327703:RNO327709 RXK327703:RXK327709 SHG327703:SHG327709 SRC327703:SRC327709 TAY327703:TAY327709 TKU327703:TKU327709 TUQ327703:TUQ327709 UEM327703:UEM327709 UOI327703:UOI327709 UYE327703:UYE327709 VIA327703:VIA327709 VRW327703:VRW327709 WBS327703:WBS327709 WLO327703:WLO327709 WVK327703:WVK327709 C393239:C393245 IY393239:IY393245 SU393239:SU393245 ACQ393239:ACQ393245 AMM393239:AMM393245 AWI393239:AWI393245 BGE393239:BGE393245 BQA393239:BQA393245 BZW393239:BZW393245 CJS393239:CJS393245 CTO393239:CTO393245 DDK393239:DDK393245 DNG393239:DNG393245 DXC393239:DXC393245 EGY393239:EGY393245 EQU393239:EQU393245 FAQ393239:FAQ393245 FKM393239:FKM393245 FUI393239:FUI393245 GEE393239:GEE393245 GOA393239:GOA393245 GXW393239:GXW393245 HHS393239:HHS393245 HRO393239:HRO393245 IBK393239:IBK393245 ILG393239:ILG393245 IVC393239:IVC393245 JEY393239:JEY393245 JOU393239:JOU393245 JYQ393239:JYQ393245 KIM393239:KIM393245 KSI393239:KSI393245 LCE393239:LCE393245 LMA393239:LMA393245 LVW393239:LVW393245 MFS393239:MFS393245 MPO393239:MPO393245 MZK393239:MZK393245 NJG393239:NJG393245 NTC393239:NTC393245 OCY393239:OCY393245 OMU393239:OMU393245 OWQ393239:OWQ393245 PGM393239:PGM393245 PQI393239:PQI393245 QAE393239:QAE393245 QKA393239:QKA393245 QTW393239:QTW393245 RDS393239:RDS393245 RNO393239:RNO393245 RXK393239:RXK393245 SHG393239:SHG393245 SRC393239:SRC393245 TAY393239:TAY393245 TKU393239:TKU393245 TUQ393239:TUQ393245 UEM393239:UEM393245 UOI393239:UOI393245 UYE393239:UYE393245 VIA393239:VIA393245 VRW393239:VRW393245 WBS393239:WBS393245 WLO393239:WLO393245 WVK393239:WVK393245 C458775:C458781 IY458775:IY458781 SU458775:SU458781 ACQ458775:ACQ458781 AMM458775:AMM458781 AWI458775:AWI458781 BGE458775:BGE458781 BQA458775:BQA458781 BZW458775:BZW458781 CJS458775:CJS458781 CTO458775:CTO458781 DDK458775:DDK458781 DNG458775:DNG458781 DXC458775:DXC458781 EGY458775:EGY458781 EQU458775:EQU458781 FAQ458775:FAQ458781 FKM458775:FKM458781 FUI458775:FUI458781 GEE458775:GEE458781 GOA458775:GOA458781 GXW458775:GXW458781 HHS458775:HHS458781 HRO458775:HRO458781 IBK458775:IBK458781 ILG458775:ILG458781 IVC458775:IVC458781 JEY458775:JEY458781 JOU458775:JOU458781 JYQ458775:JYQ458781 KIM458775:KIM458781 KSI458775:KSI458781 LCE458775:LCE458781 LMA458775:LMA458781 LVW458775:LVW458781 MFS458775:MFS458781 MPO458775:MPO458781 MZK458775:MZK458781 NJG458775:NJG458781 NTC458775:NTC458781 OCY458775:OCY458781 OMU458775:OMU458781 OWQ458775:OWQ458781 PGM458775:PGM458781 PQI458775:PQI458781 QAE458775:QAE458781 QKA458775:QKA458781 QTW458775:QTW458781 RDS458775:RDS458781 RNO458775:RNO458781 RXK458775:RXK458781 SHG458775:SHG458781 SRC458775:SRC458781 TAY458775:TAY458781 TKU458775:TKU458781 TUQ458775:TUQ458781 UEM458775:UEM458781 UOI458775:UOI458781 UYE458775:UYE458781 VIA458775:VIA458781 VRW458775:VRW458781 WBS458775:WBS458781 WLO458775:WLO458781 WVK458775:WVK458781 C524311:C524317 IY524311:IY524317 SU524311:SU524317 ACQ524311:ACQ524317 AMM524311:AMM524317 AWI524311:AWI524317 BGE524311:BGE524317 BQA524311:BQA524317 BZW524311:BZW524317 CJS524311:CJS524317 CTO524311:CTO524317 DDK524311:DDK524317 DNG524311:DNG524317 DXC524311:DXC524317 EGY524311:EGY524317 EQU524311:EQU524317 FAQ524311:FAQ524317 FKM524311:FKM524317 FUI524311:FUI524317 GEE524311:GEE524317 GOA524311:GOA524317 GXW524311:GXW524317 HHS524311:HHS524317 HRO524311:HRO524317 IBK524311:IBK524317 ILG524311:ILG524317 IVC524311:IVC524317 JEY524311:JEY524317 JOU524311:JOU524317 JYQ524311:JYQ524317 KIM524311:KIM524317 KSI524311:KSI524317 LCE524311:LCE524317 LMA524311:LMA524317 LVW524311:LVW524317 MFS524311:MFS524317 MPO524311:MPO524317 MZK524311:MZK524317 NJG524311:NJG524317 NTC524311:NTC524317 OCY524311:OCY524317 OMU524311:OMU524317 OWQ524311:OWQ524317 PGM524311:PGM524317 PQI524311:PQI524317 QAE524311:QAE524317 QKA524311:QKA524317 QTW524311:QTW524317 RDS524311:RDS524317 RNO524311:RNO524317 RXK524311:RXK524317 SHG524311:SHG524317 SRC524311:SRC524317 TAY524311:TAY524317 TKU524311:TKU524317 TUQ524311:TUQ524317 UEM524311:UEM524317 UOI524311:UOI524317 UYE524311:UYE524317 VIA524311:VIA524317 VRW524311:VRW524317 WBS524311:WBS524317 WLO524311:WLO524317 WVK524311:WVK524317 C589847:C589853 IY589847:IY589853 SU589847:SU589853 ACQ589847:ACQ589853 AMM589847:AMM589853 AWI589847:AWI589853 BGE589847:BGE589853 BQA589847:BQA589853 BZW589847:BZW589853 CJS589847:CJS589853 CTO589847:CTO589853 DDK589847:DDK589853 DNG589847:DNG589853 DXC589847:DXC589853 EGY589847:EGY589853 EQU589847:EQU589853 FAQ589847:FAQ589853 FKM589847:FKM589853 FUI589847:FUI589853 GEE589847:GEE589853 GOA589847:GOA589853 GXW589847:GXW589853 HHS589847:HHS589853 HRO589847:HRO589853 IBK589847:IBK589853 ILG589847:ILG589853 IVC589847:IVC589853 JEY589847:JEY589853 JOU589847:JOU589853 JYQ589847:JYQ589853 KIM589847:KIM589853 KSI589847:KSI589853 LCE589847:LCE589853 LMA589847:LMA589853 LVW589847:LVW589853 MFS589847:MFS589853 MPO589847:MPO589853 MZK589847:MZK589853 NJG589847:NJG589853 NTC589847:NTC589853 OCY589847:OCY589853 OMU589847:OMU589853 OWQ589847:OWQ589853 PGM589847:PGM589853 PQI589847:PQI589853 QAE589847:QAE589853 QKA589847:QKA589853 QTW589847:QTW589853 RDS589847:RDS589853 RNO589847:RNO589853 RXK589847:RXK589853 SHG589847:SHG589853 SRC589847:SRC589853 TAY589847:TAY589853 TKU589847:TKU589853 TUQ589847:TUQ589853 UEM589847:UEM589853 UOI589847:UOI589853 UYE589847:UYE589853 VIA589847:VIA589853 VRW589847:VRW589853 WBS589847:WBS589853 WLO589847:WLO589853 WVK589847:WVK589853 C655383:C655389 IY655383:IY655389 SU655383:SU655389 ACQ655383:ACQ655389 AMM655383:AMM655389 AWI655383:AWI655389 BGE655383:BGE655389 BQA655383:BQA655389 BZW655383:BZW655389 CJS655383:CJS655389 CTO655383:CTO655389 DDK655383:DDK655389 DNG655383:DNG655389 DXC655383:DXC655389 EGY655383:EGY655389 EQU655383:EQU655389 FAQ655383:FAQ655389 FKM655383:FKM655389 FUI655383:FUI655389 GEE655383:GEE655389 GOA655383:GOA655389 GXW655383:GXW655389 HHS655383:HHS655389 HRO655383:HRO655389 IBK655383:IBK655389 ILG655383:ILG655389 IVC655383:IVC655389 JEY655383:JEY655389 JOU655383:JOU655389 JYQ655383:JYQ655389 KIM655383:KIM655389 KSI655383:KSI655389 LCE655383:LCE655389 LMA655383:LMA655389 LVW655383:LVW655389 MFS655383:MFS655389 MPO655383:MPO655389 MZK655383:MZK655389 NJG655383:NJG655389 NTC655383:NTC655389 OCY655383:OCY655389 OMU655383:OMU655389 OWQ655383:OWQ655389 PGM655383:PGM655389 PQI655383:PQI655389 QAE655383:QAE655389 QKA655383:QKA655389 QTW655383:QTW655389 RDS655383:RDS655389 RNO655383:RNO655389 RXK655383:RXK655389 SHG655383:SHG655389 SRC655383:SRC655389 TAY655383:TAY655389 TKU655383:TKU655389 TUQ655383:TUQ655389 UEM655383:UEM655389 UOI655383:UOI655389 UYE655383:UYE655389 VIA655383:VIA655389 VRW655383:VRW655389 WBS655383:WBS655389 WLO655383:WLO655389 WVK655383:WVK655389 C720919:C720925 IY720919:IY720925 SU720919:SU720925 ACQ720919:ACQ720925 AMM720919:AMM720925 AWI720919:AWI720925 BGE720919:BGE720925 BQA720919:BQA720925 BZW720919:BZW720925 CJS720919:CJS720925 CTO720919:CTO720925 DDK720919:DDK720925 DNG720919:DNG720925 DXC720919:DXC720925 EGY720919:EGY720925 EQU720919:EQU720925 FAQ720919:FAQ720925 FKM720919:FKM720925 FUI720919:FUI720925 GEE720919:GEE720925 GOA720919:GOA720925 GXW720919:GXW720925 HHS720919:HHS720925 HRO720919:HRO720925 IBK720919:IBK720925 ILG720919:ILG720925 IVC720919:IVC720925 JEY720919:JEY720925 JOU720919:JOU720925 JYQ720919:JYQ720925 KIM720919:KIM720925 KSI720919:KSI720925 LCE720919:LCE720925 LMA720919:LMA720925 LVW720919:LVW720925 MFS720919:MFS720925 MPO720919:MPO720925 MZK720919:MZK720925 NJG720919:NJG720925 NTC720919:NTC720925 OCY720919:OCY720925 OMU720919:OMU720925 OWQ720919:OWQ720925 PGM720919:PGM720925 PQI720919:PQI720925 QAE720919:QAE720925 QKA720919:QKA720925 QTW720919:QTW720925 RDS720919:RDS720925 RNO720919:RNO720925 RXK720919:RXK720925 SHG720919:SHG720925 SRC720919:SRC720925 TAY720919:TAY720925 TKU720919:TKU720925 TUQ720919:TUQ720925 UEM720919:UEM720925 UOI720919:UOI720925 UYE720919:UYE720925 VIA720919:VIA720925 VRW720919:VRW720925 WBS720919:WBS720925 WLO720919:WLO720925 WVK720919:WVK720925 C786455:C786461 IY786455:IY786461 SU786455:SU786461 ACQ786455:ACQ786461 AMM786455:AMM786461 AWI786455:AWI786461 BGE786455:BGE786461 BQA786455:BQA786461 BZW786455:BZW786461 CJS786455:CJS786461 CTO786455:CTO786461 DDK786455:DDK786461 DNG786455:DNG786461 DXC786455:DXC786461 EGY786455:EGY786461 EQU786455:EQU786461 FAQ786455:FAQ786461 FKM786455:FKM786461 FUI786455:FUI786461 GEE786455:GEE786461 GOA786455:GOA786461 GXW786455:GXW786461 HHS786455:HHS786461 HRO786455:HRO786461 IBK786455:IBK786461 ILG786455:ILG786461 IVC786455:IVC786461 JEY786455:JEY786461 JOU786455:JOU786461 JYQ786455:JYQ786461 KIM786455:KIM786461 KSI786455:KSI786461 LCE786455:LCE786461 LMA786455:LMA786461 LVW786455:LVW786461 MFS786455:MFS786461 MPO786455:MPO786461 MZK786455:MZK786461 NJG786455:NJG786461 NTC786455:NTC786461 OCY786455:OCY786461 OMU786455:OMU786461 OWQ786455:OWQ786461 PGM786455:PGM786461 PQI786455:PQI786461 QAE786455:QAE786461 QKA786455:QKA786461 QTW786455:QTW786461 RDS786455:RDS786461 RNO786455:RNO786461 RXK786455:RXK786461 SHG786455:SHG786461 SRC786455:SRC786461 TAY786455:TAY786461 TKU786455:TKU786461 TUQ786455:TUQ786461 UEM786455:UEM786461 UOI786455:UOI786461 UYE786455:UYE786461 VIA786455:VIA786461 VRW786455:VRW786461 WBS786455:WBS786461 WLO786455:WLO786461 WVK786455:WVK786461 C851991:C851997 IY851991:IY851997 SU851991:SU851997 ACQ851991:ACQ851997 AMM851991:AMM851997 AWI851991:AWI851997 BGE851991:BGE851997 BQA851991:BQA851997 BZW851991:BZW851997 CJS851991:CJS851997 CTO851991:CTO851997 DDK851991:DDK851997 DNG851991:DNG851997 DXC851991:DXC851997 EGY851991:EGY851997 EQU851991:EQU851997 FAQ851991:FAQ851997 FKM851991:FKM851997 FUI851991:FUI851997 GEE851991:GEE851997 GOA851991:GOA851997 GXW851991:GXW851997 HHS851991:HHS851997 HRO851991:HRO851997 IBK851991:IBK851997 ILG851991:ILG851997 IVC851991:IVC851997 JEY851991:JEY851997 JOU851991:JOU851997 JYQ851991:JYQ851997 KIM851991:KIM851997 KSI851991:KSI851997 LCE851991:LCE851997 LMA851991:LMA851997 LVW851991:LVW851997 MFS851991:MFS851997 MPO851991:MPO851997 MZK851991:MZK851997 NJG851991:NJG851997 NTC851991:NTC851997 OCY851991:OCY851997 OMU851991:OMU851997 OWQ851991:OWQ851997 PGM851991:PGM851997 PQI851991:PQI851997 QAE851991:QAE851997 QKA851991:QKA851997 QTW851991:QTW851997 RDS851991:RDS851997 RNO851991:RNO851997 RXK851991:RXK851997 SHG851991:SHG851997 SRC851991:SRC851997 TAY851991:TAY851997 TKU851991:TKU851997 TUQ851991:TUQ851997 UEM851991:UEM851997 UOI851991:UOI851997 UYE851991:UYE851997 VIA851991:VIA851997 VRW851991:VRW851997 WBS851991:WBS851997 WLO851991:WLO851997 WVK851991:WVK851997 C917527:C917533 IY917527:IY917533 SU917527:SU917533 ACQ917527:ACQ917533 AMM917527:AMM917533 AWI917527:AWI917533 BGE917527:BGE917533 BQA917527:BQA917533 BZW917527:BZW917533 CJS917527:CJS917533 CTO917527:CTO917533 DDK917527:DDK917533 DNG917527:DNG917533 DXC917527:DXC917533 EGY917527:EGY917533 EQU917527:EQU917533 FAQ917527:FAQ917533 FKM917527:FKM917533 FUI917527:FUI917533 GEE917527:GEE917533 GOA917527:GOA917533 GXW917527:GXW917533 HHS917527:HHS917533 HRO917527:HRO917533 IBK917527:IBK917533 ILG917527:ILG917533 IVC917527:IVC917533 JEY917527:JEY917533 JOU917527:JOU917533 JYQ917527:JYQ917533 KIM917527:KIM917533 KSI917527:KSI917533 LCE917527:LCE917533 LMA917527:LMA917533 LVW917527:LVW917533 MFS917527:MFS917533 MPO917527:MPO917533 MZK917527:MZK917533 NJG917527:NJG917533 NTC917527:NTC917533 OCY917527:OCY917533 OMU917527:OMU917533 OWQ917527:OWQ917533 PGM917527:PGM917533 PQI917527:PQI917533 QAE917527:QAE917533 QKA917527:QKA917533 QTW917527:QTW917533 RDS917527:RDS917533 RNO917527:RNO917533 RXK917527:RXK917533 SHG917527:SHG917533 SRC917527:SRC917533 TAY917527:TAY917533 TKU917527:TKU917533 TUQ917527:TUQ917533 UEM917527:UEM917533 UOI917527:UOI917533 UYE917527:UYE917533 VIA917527:VIA917533 VRW917527:VRW917533 WBS917527:WBS917533 WLO917527:WLO917533 WVK917527:WVK917533 C983063:C983069 IY983063:IY983069 SU983063:SU983069 ACQ983063:ACQ983069 AMM983063:AMM983069 AWI983063:AWI983069 BGE983063:BGE983069 BQA983063:BQA983069 BZW983063:BZW983069 CJS983063:CJS983069 CTO983063:CTO983069 DDK983063:DDK983069 DNG983063:DNG983069 DXC983063:DXC983069 EGY983063:EGY983069 EQU983063:EQU983069 FAQ983063:FAQ983069 FKM983063:FKM983069 FUI983063:FUI983069 GEE983063:GEE983069 GOA983063:GOA983069 GXW983063:GXW983069 HHS983063:HHS983069 HRO983063:HRO983069 IBK983063:IBK983069 ILG983063:ILG983069 IVC983063:IVC983069 JEY983063:JEY983069 JOU983063:JOU983069 JYQ983063:JYQ983069 KIM983063:KIM983069 KSI983063:KSI983069 LCE983063:LCE983069 LMA983063:LMA983069 LVW983063:LVW983069 MFS983063:MFS983069 MPO983063:MPO983069 MZK983063:MZK983069 NJG983063:NJG983069 NTC983063:NTC983069 OCY983063:OCY983069 OMU983063:OMU983069 OWQ983063:OWQ983069 PGM983063:PGM983069 PQI983063:PQI983069 QAE983063:QAE983069 QKA983063:QKA983069 QTW983063:QTW983069 RDS983063:RDS983069 RNO983063:RNO983069 RXK983063:RXK983069 SHG983063:SHG983069 SRC983063:SRC983069 TAY983063:TAY983069 TKU983063:TKU983069 TUQ983063:TUQ983069 UEM983063:UEM983069 UOI983063:UOI983069 UYE983063:UYE983069 VIA983063:VIA983069 VRW983063:VRW983069 WBS983063:WBS983069 WLO983063:WLO983069 WVK983063:WVK983069 C65551:C65557 IY65551:IY65557 SU65551:SU65557 ACQ65551:ACQ65557 AMM65551:AMM65557 AWI65551:AWI65557 BGE65551:BGE65557 BQA65551:BQA65557 BZW65551:BZW65557 CJS65551:CJS65557 CTO65551:CTO65557 DDK65551:DDK65557 DNG65551:DNG65557 DXC65551:DXC65557 EGY65551:EGY65557 EQU65551:EQU65557 FAQ65551:FAQ65557 FKM65551:FKM65557 FUI65551:FUI65557 GEE65551:GEE65557 GOA65551:GOA65557 GXW65551:GXW65557 HHS65551:HHS65557 HRO65551:HRO65557 IBK65551:IBK65557 ILG65551:ILG65557 IVC65551:IVC65557 JEY65551:JEY65557 JOU65551:JOU65557 JYQ65551:JYQ65557 KIM65551:KIM65557 KSI65551:KSI65557 LCE65551:LCE65557 LMA65551:LMA65557 LVW65551:LVW65557 MFS65551:MFS65557 MPO65551:MPO65557 MZK65551:MZK65557 NJG65551:NJG65557 NTC65551:NTC65557 OCY65551:OCY65557 OMU65551:OMU65557 OWQ65551:OWQ65557 PGM65551:PGM65557 PQI65551:PQI65557 QAE65551:QAE65557 QKA65551:QKA65557 QTW65551:QTW65557 RDS65551:RDS65557 RNO65551:RNO65557 RXK65551:RXK65557 SHG65551:SHG65557 SRC65551:SRC65557 TAY65551:TAY65557 TKU65551:TKU65557 TUQ65551:TUQ65557 UEM65551:UEM65557 UOI65551:UOI65557 UYE65551:UYE65557 VIA65551:VIA65557 VRW65551:VRW65557 WBS65551:WBS65557 WLO65551:WLO65557 WVK65551:WVK65557 C131087:C131093 IY131087:IY131093 SU131087:SU131093 ACQ131087:ACQ131093 AMM131087:AMM131093 AWI131087:AWI131093 BGE131087:BGE131093 BQA131087:BQA131093 BZW131087:BZW131093 CJS131087:CJS131093 CTO131087:CTO131093 DDK131087:DDK131093 DNG131087:DNG131093 DXC131087:DXC131093 EGY131087:EGY131093 EQU131087:EQU131093 FAQ131087:FAQ131093 FKM131087:FKM131093 FUI131087:FUI131093 GEE131087:GEE131093 GOA131087:GOA131093 GXW131087:GXW131093 HHS131087:HHS131093 HRO131087:HRO131093 IBK131087:IBK131093 ILG131087:ILG131093 IVC131087:IVC131093 JEY131087:JEY131093 JOU131087:JOU131093 JYQ131087:JYQ131093 KIM131087:KIM131093 KSI131087:KSI131093 LCE131087:LCE131093 LMA131087:LMA131093 LVW131087:LVW131093 MFS131087:MFS131093 MPO131087:MPO131093 MZK131087:MZK131093 NJG131087:NJG131093 NTC131087:NTC131093 OCY131087:OCY131093 OMU131087:OMU131093 OWQ131087:OWQ131093 PGM131087:PGM131093 PQI131087:PQI131093 QAE131087:QAE131093 QKA131087:QKA131093 QTW131087:QTW131093 RDS131087:RDS131093 RNO131087:RNO131093 RXK131087:RXK131093 SHG131087:SHG131093 SRC131087:SRC131093 TAY131087:TAY131093 TKU131087:TKU131093 TUQ131087:TUQ131093 UEM131087:UEM131093 UOI131087:UOI131093 UYE131087:UYE131093 VIA131087:VIA131093 VRW131087:VRW131093 WBS131087:WBS131093 WLO131087:WLO131093 WVK131087:WVK131093 C196623:C196629 IY196623:IY196629 SU196623:SU196629 ACQ196623:ACQ196629 AMM196623:AMM196629 AWI196623:AWI196629 BGE196623:BGE196629 BQA196623:BQA196629 BZW196623:BZW196629 CJS196623:CJS196629 CTO196623:CTO196629 DDK196623:DDK196629 DNG196623:DNG196629 DXC196623:DXC196629 EGY196623:EGY196629 EQU196623:EQU196629 FAQ196623:FAQ196629 FKM196623:FKM196629 FUI196623:FUI196629 GEE196623:GEE196629 GOA196623:GOA196629 GXW196623:GXW196629 HHS196623:HHS196629 HRO196623:HRO196629 IBK196623:IBK196629 ILG196623:ILG196629 IVC196623:IVC196629 JEY196623:JEY196629 JOU196623:JOU196629 JYQ196623:JYQ196629 KIM196623:KIM196629 KSI196623:KSI196629 LCE196623:LCE196629 LMA196623:LMA196629 LVW196623:LVW196629 MFS196623:MFS196629 MPO196623:MPO196629 MZK196623:MZK196629 NJG196623:NJG196629 NTC196623:NTC196629 OCY196623:OCY196629 OMU196623:OMU196629 OWQ196623:OWQ196629 PGM196623:PGM196629 PQI196623:PQI196629 QAE196623:QAE196629 QKA196623:QKA196629 QTW196623:QTW196629 RDS196623:RDS196629 RNO196623:RNO196629 RXK196623:RXK196629 SHG196623:SHG196629 SRC196623:SRC196629 TAY196623:TAY196629 TKU196623:TKU196629 TUQ196623:TUQ196629 UEM196623:UEM196629 UOI196623:UOI196629 UYE196623:UYE196629 VIA196623:VIA196629 VRW196623:VRW196629 WBS196623:WBS196629 WLO196623:WLO196629 WVK196623:WVK196629 C262159:C262165 IY262159:IY262165 SU262159:SU262165 ACQ262159:ACQ262165 AMM262159:AMM262165 AWI262159:AWI262165 BGE262159:BGE262165 BQA262159:BQA262165 BZW262159:BZW262165 CJS262159:CJS262165 CTO262159:CTO262165 DDK262159:DDK262165 DNG262159:DNG262165 DXC262159:DXC262165 EGY262159:EGY262165 EQU262159:EQU262165 FAQ262159:FAQ262165 FKM262159:FKM262165 FUI262159:FUI262165 GEE262159:GEE262165 GOA262159:GOA262165 GXW262159:GXW262165 HHS262159:HHS262165 HRO262159:HRO262165 IBK262159:IBK262165 ILG262159:ILG262165 IVC262159:IVC262165 JEY262159:JEY262165 JOU262159:JOU262165 JYQ262159:JYQ262165 KIM262159:KIM262165 KSI262159:KSI262165 LCE262159:LCE262165 LMA262159:LMA262165 LVW262159:LVW262165 MFS262159:MFS262165 MPO262159:MPO262165 MZK262159:MZK262165 NJG262159:NJG262165 NTC262159:NTC262165 OCY262159:OCY262165 OMU262159:OMU262165 OWQ262159:OWQ262165 PGM262159:PGM262165 PQI262159:PQI262165 QAE262159:QAE262165 QKA262159:QKA262165 QTW262159:QTW262165 RDS262159:RDS262165 RNO262159:RNO262165 RXK262159:RXK262165 SHG262159:SHG262165 SRC262159:SRC262165 TAY262159:TAY262165 TKU262159:TKU262165 TUQ262159:TUQ262165 UEM262159:UEM262165 UOI262159:UOI262165 UYE262159:UYE262165 VIA262159:VIA262165 VRW262159:VRW262165 WBS262159:WBS262165 WLO262159:WLO262165 WVK262159:WVK262165 C327695:C327701 IY327695:IY327701 SU327695:SU327701 ACQ327695:ACQ327701 AMM327695:AMM327701 AWI327695:AWI327701 BGE327695:BGE327701 BQA327695:BQA327701 BZW327695:BZW327701 CJS327695:CJS327701 CTO327695:CTO327701 DDK327695:DDK327701 DNG327695:DNG327701 DXC327695:DXC327701 EGY327695:EGY327701 EQU327695:EQU327701 FAQ327695:FAQ327701 FKM327695:FKM327701 FUI327695:FUI327701 GEE327695:GEE327701 GOA327695:GOA327701 GXW327695:GXW327701 HHS327695:HHS327701 HRO327695:HRO327701 IBK327695:IBK327701 ILG327695:ILG327701 IVC327695:IVC327701 JEY327695:JEY327701 JOU327695:JOU327701 JYQ327695:JYQ327701 KIM327695:KIM327701 KSI327695:KSI327701 LCE327695:LCE327701 LMA327695:LMA327701 LVW327695:LVW327701 MFS327695:MFS327701 MPO327695:MPO327701 MZK327695:MZK327701 NJG327695:NJG327701 NTC327695:NTC327701 OCY327695:OCY327701 OMU327695:OMU327701 OWQ327695:OWQ327701 PGM327695:PGM327701 PQI327695:PQI327701 QAE327695:QAE327701 QKA327695:QKA327701 QTW327695:QTW327701 RDS327695:RDS327701 RNO327695:RNO327701 RXK327695:RXK327701 SHG327695:SHG327701 SRC327695:SRC327701 TAY327695:TAY327701 TKU327695:TKU327701 TUQ327695:TUQ327701 UEM327695:UEM327701 UOI327695:UOI327701 UYE327695:UYE327701 VIA327695:VIA327701 VRW327695:VRW327701 WBS327695:WBS327701 WLO327695:WLO327701 WVK327695:WVK327701 C393231:C393237 IY393231:IY393237 SU393231:SU393237 ACQ393231:ACQ393237 AMM393231:AMM393237 AWI393231:AWI393237 BGE393231:BGE393237 BQA393231:BQA393237 BZW393231:BZW393237 CJS393231:CJS393237 CTO393231:CTO393237 DDK393231:DDK393237 DNG393231:DNG393237 DXC393231:DXC393237 EGY393231:EGY393237 EQU393231:EQU393237 FAQ393231:FAQ393237 FKM393231:FKM393237 FUI393231:FUI393237 GEE393231:GEE393237 GOA393231:GOA393237 GXW393231:GXW393237 HHS393231:HHS393237 HRO393231:HRO393237 IBK393231:IBK393237 ILG393231:ILG393237 IVC393231:IVC393237 JEY393231:JEY393237 JOU393231:JOU393237 JYQ393231:JYQ393237 KIM393231:KIM393237 KSI393231:KSI393237 LCE393231:LCE393237 LMA393231:LMA393237 LVW393231:LVW393237 MFS393231:MFS393237 MPO393231:MPO393237 MZK393231:MZK393237 NJG393231:NJG393237 NTC393231:NTC393237 OCY393231:OCY393237 OMU393231:OMU393237 OWQ393231:OWQ393237 PGM393231:PGM393237 PQI393231:PQI393237 QAE393231:QAE393237 QKA393231:QKA393237 QTW393231:QTW393237 RDS393231:RDS393237 RNO393231:RNO393237 RXK393231:RXK393237 SHG393231:SHG393237 SRC393231:SRC393237 TAY393231:TAY393237 TKU393231:TKU393237 TUQ393231:TUQ393237 UEM393231:UEM393237 UOI393231:UOI393237 UYE393231:UYE393237 VIA393231:VIA393237 VRW393231:VRW393237 WBS393231:WBS393237 WLO393231:WLO393237 WVK393231:WVK393237 C458767:C458773 IY458767:IY458773 SU458767:SU458773 ACQ458767:ACQ458773 AMM458767:AMM458773 AWI458767:AWI458773 BGE458767:BGE458773 BQA458767:BQA458773 BZW458767:BZW458773 CJS458767:CJS458773 CTO458767:CTO458773 DDK458767:DDK458773 DNG458767:DNG458773 DXC458767:DXC458773 EGY458767:EGY458773 EQU458767:EQU458773 FAQ458767:FAQ458773 FKM458767:FKM458773 FUI458767:FUI458773 GEE458767:GEE458773 GOA458767:GOA458773 GXW458767:GXW458773 HHS458767:HHS458773 HRO458767:HRO458773 IBK458767:IBK458773 ILG458767:ILG458773 IVC458767:IVC458773 JEY458767:JEY458773 JOU458767:JOU458773 JYQ458767:JYQ458773 KIM458767:KIM458773 KSI458767:KSI458773 LCE458767:LCE458773 LMA458767:LMA458773 LVW458767:LVW458773 MFS458767:MFS458773 MPO458767:MPO458773 MZK458767:MZK458773 NJG458767:NJG458773 NTC458767:NTC458773 OCY458767:OCY458773 OMU458767:OMU458773 OWQ458767:OWQ458773 PGM458767:PGM458773 PQI458767:PQI458773 QAE458767:QAE458773 QKA458767:QKA458773 QTW458767:QTW458773 RDS458767:RDS458773 RNO458767:RNO458773 RXK458767:RXK458773 SHG458767:SHG458773 SRC458767:SRC458773 TAY458767:TAY458773 TKU458767:TKU458773 TUQ458767:TUQ458773 UEM458767:UEM458773 UOI458767:UOI458773 UYE458767:UYE458773 VIA458767:VIA458773 VRW458767:VRW458773 WBS458767:WBS458773 WLO458767:WLO458773 WVK458767:WVK458773 C524303:C524309 IY524303:IY524309 SU524303:SU524309 ACQ524303:ACQ524309 AMM524303:AMM524309 AWI524303:AWI524309 BGE524303:BGE524309 BQA524303:BQA524309 BZW524303:BZW524309 CJS524303:CJS524309 CTO524303:CTO524309 DDK524303:DDK524309 DNG524303:DNG524309 DXC524303:DXC524309 EGY524303:EGY524309 EQU524303:EQU524309 FAQ524303:FAQ524309 FKM524303:FKM524309 FUI524303:FUI524309 GEE524303:GEE524309 GOA524303:GOA524309 GXW524303:GXW524309 HHS524303:HHS524309 HRO524303:HRO524309 IBK524303:IBK524309 ILG524303:ILG524309 IVC524303:IVC524309 JEY524303:JEY524309 JOU524303:JOU524309 JYQ524303:JYQ524309 KIM524303:KIM524309 KSI524303:KSI524309 LCE524303:LCE524309 LMA524303:LMA524309 LVW524303:LVW524309 MFS524303:MFS524309 MPO524303:MPO524309 MZK524303:MZK524309 NJG524303:NJG524309 NTC524303:NTC524309 OCY524303:OCY524309 OMU524303:OMU524309 OWQ524303:OWQ524309 PGM524303:PGM524309 PQI524303:PQI524309 QAE524303:QAE524309 QKA524303:QKA524309 QTW524303:QTW524309 RDS524303:RDS524309 RNO524303:RNO524309 RXK524303:RXK524309 SHG524303:SHG524309 SRC524303:SRC524309 TAY524303:TAY524309 TKU524303:TKU524309 TUQ524303:TUQ524309 UEM524303:UEM524309 UOI524303:UOI524309 UYE524303:UYE524309 VIA524303:VIA524309 VRW524303:VRW524309 WBS524303:WBS524309 WLO524303:WLO524309 WVK524303:WVK524309 C589839:C589845 IY589839:IY589845 SU589839:SU589845 ACQ589839:ACQ589845 AMM589839:AMM589845 AWI589839:AWI589845 BGE589839:BGE589845 BQA589839:BQA589845 BZW589839:BZW589845 CJS589839:CJS589845 CTO589839:CTO589845 DDK589839:DDK589845 DNG589839:DNG589845 DXC589839:DXC589845 EGY589839:EGY589845 EQU589839:EQU589845 FAQ589839:FAQ589845 FKM589839:FKM589845 FUI589839:FUI589845 GEE589839:GEE589845 GOA589839:GOA589845 GXW589839:GXW589845 HHS589839:HHS589845 HRO589839:HRO589845 IBK589839:IBK589845 ILG589839:ILG589845 IVC589839:IVC589845 JEY589839:JEY589845 JOU589839:JOU589845 JYQ589839:JYQ589845 KIM589839:KIM589845 KSI589839:KSI589845 LCE589839:LCE589845 LMA589839:LMA589845 LVW589839:LVW589845 MFS589839:MFS589845 MPO589839:MPO589845 MZK589839:MZK589845 NJG589839:NJG589845 NTC589839:NTC589845 OCY589839:OCY589845 OMU589839:OMU589845 OWQ589839:OWQ589845 PGM589839:PGM589845 PQI589839:PQI589845 QAE589839:QAE589845 QKA589839:QKA589845 QTW589839:QTW589845 RDS589839:RDS589845 RNO589839:RNO589845 RXK589839:RXK589845 SHG589839:SHG589845 SRC589839:SRC589845 TAY589839:TAY589845 TKU589839:TKU589845 TUQ589839:TUQ589845 UEM589839:UEM589845 UOI589839:UOI589845 UYE589839:UYE589845 VIA589839:VIA589845 VRW589839:VRW589845 WBS589839:WBS589845 WLO589839:WLO589845 WVK589839:WVK589845 C655375:C655381 IY655375:IY655381 SU655375:SU655381 ACQ655375:ACQ655381 AMM655375:AMM655381 AWI655375:AWI655381 BGE655375:BGE655381 BQA655375:BQA655381 BZW655375:BZW655381 CJS655375:CJS655381 CTO655375:CTO655381 DDK655375:DDK655381 DNG655375:DNG655381 DXC655375:DXC655381 EGY655375:EGY655381 EQU655375:EQU655381 FAQ655375:FAQ655381 FKM655375:FKM655381 FUI655375:FUI655381 GEE655375:GEE655381 GOA655375:GOA655381 GXW655375:GXW655381 HHS655375:HHS655381 HRO655375:HRO655381 IBK655375:IBK655381 ILG655375:ILG655381 IVC655375:IVC655381 JEY655375:JEY655381 JOU655375:JOU655381 JYQ655375:JYQ655381 KIM655375:KIM655381 KSI655375:KSI655381 LCE655375:LCE655381 LMA655375:LMA655381 LVW655375:LVW655381 MFS655375:MFS655381 MPO655375:MPO655381 MZK655375:MZK655381 NJG655375:NJG655381 NTC655375:NTC655381 OCY655375:OCY655381 OMU655375:OMU655381 OWQ655375:OWQ655381 PGM655375:PGM655381 PQI655375:PQI655381 QAE655375:QAE655381 QKA655375:QKA655381 QTW655375:QTW655381 RDS655375:RDS655381 RNO655375:RNO655381 RXK655375:RXK655381 SHG655375:SHG655381 SRC655375:SRC655381 TAY655375:TAY655381 TKU655375:TKU655381 TUQ655375:TUQ655381 UEM655375:UEM655381 UOI655375:UOI655381 UYE655375:UYE655381 VIA655375:VIA655381 VRW655375:VRW655381 WBS655375:WBS655381 WLO655375:WLO655381 WVK655375:WVK655381 C720911:C720917 IY720911:IY720917 SU720911:SU720917 ACQ720911:ACQ720917 AMM720911:AMM720917 AWI720911:AWI720917 BGE720911:BGE720917 BQA720911:BQA720917 BZW720911:BZW720917 CJS720911:CJS720917 CTO720911:CTO720917 DDK720911:DDK720917 DNG720911:DNG720917 DXC720911:DXC720917 EGY720911:EGY720917 EQU720911:EQU720917 FAQ720911:FAQ720917 FKM720911:FKM720917 FUI720911:FUI720917 GEE720911:GEE720917 GOA720911:GOA720917 GXW720911:GXW720917 HHS720911:HHS720917 HRO720911:HRO720917 IBK720911:IBK720917 ILG720911:ILG720917 IVC720911:IVC720917 JEY720911:JEY720917 JOU720911:JOU720917 JYQ720911:JYQ720917 KIM720911:KIM720917 KSI720911:KSI720917 LCE720911:LCE720917 LMA720911:LMA720917 LVW720911:LVW720917 MFS720911:MFS720917 MPO720911:MPO720917 MZK720911:MZK720917 NJG720911:NJG720917 NTC720911:NTC720917 OCY720911:OCY720917 OMU720911:OMU720917 OWQ720911:OWQ720917 PGM720911:PGM720917 PQI720911:PQI720917 QAE720911:QAE720917 QKA720911:QKA720917 QTW720911:QTW720917 RDS720911:RDS720917 RNO720911:RNO720917 RXK720911:RXK720917 SHG720911:SHG720917 SRC720911:SRC720917 TAY720911:TAY720917 TKU720911:TKU720917 TUQ720911:TUQ720917 UEM720911:UEM720917 UOI720911:UOI720917 UYE720911:UYE720917 VIA720911:VIA720917 VRW720911:VRW720917 WBS720911:WBS720917 WLO720911:WLO720917 WVK720911:WVK720917 C786447:C786453 IY786447:IY786453 SU786447:SU786453 ACQ786447:ACQ786453 AMM786447:AMM786453 AWI786447:AWI786453 BGE786447:BGE786453 BQA786447:BQA786453 BZW786447:BZW786453 CJS786447:CJS786453 CTO786447:CTO786453 DDK786447:DDK786453 DNG786447:DNG786453 DXC786447:DXC786453 EGY786447:EGY786453 EQU786447:EQU786453 FAQ786447:FAQ786453 FKM786447:FKM786453 FUI786447:FUI786453 GEE786447:GEE786453 GOA786447:GOA786453 GXW786447:GXW786453 HHS786447:HHS786453 HRO786447:HRO786453 IBK786447:IBK786453 ILG786447:ILG786453 IVC786447:IVC786453 JEY786447:JEY786453 JOU786447:JOU786453 JYQ786447:JYQ786453 KIM786447:KIM786453 KSI786447:KSI786453 LCE786447:LCE786453 LMA786447:LMA786453 LVW786447:LVW786453 MFS786447:MFS786453 MPO786447:MPO786453 MZK786447:MZK786453 NJG786447:NJG786453 NTC786447:NTC786453 OCY786447:OCY786453 OMU786447:OMU786453 OWQ786447:OWQ786453 PGM786447:PGM786453 PQI786447:PQI786453 QAE786447:QAE786453 QKA786447:QKA786453 QTW786447:QTW786453 RDS786447:RDS786453 RNO786447:RNO786453 RXK786447:RXK786453 SHG786447:SHG786453 SRC786447:SRC786453 TAY786447:TAY786453 TKU786447:TKU786453 TUQ786447:TUQ786453 UEM786447:UEM786453 UOI786447:UOI786453 UYE786447:UYE786453 VIA786447:VIA786453 VRW786447:VRW786453 WBS786447:WBS786453 WLO786447:WLO786453 WVK786447:WVK786453 C851983:C851989 IY851983:IY851989 SU851983:SU851989 ACQ851983:ACQ851989 AMM851983:AMM851989 AWI851983:AWI851989 BGE851983:BGE851989 BQA851983:BQA851989 BZW851983:BZW851989 CJS851983:CJS851989 CTO851983:CTO851989 DDK851983:DDK851989 DNG851983:DNG851989 DXC851983:DXC851989 EGY851983:EGY851989 EQU851983:EQU851989 FAQ851983:FAQ851989 FKM851983:FKM851989 FUI851983:FUI851989 GEE851983:GEE851989 GOA851983:GOA851989 GXW851983:GXW851989 HHS851983:HHS851989 HRO851983:HRO851989 IBK851983:IBK851989 ILG851983:ILG851989 IVC851983:IVC851989 JEY851983:JEY851989 JOU851983:JOU851989 JYQ851983:JYQ851989 KIM851983:KIM851989 KSI851983:KSI851989 LCE851983:LCE851989 LMA851983:LMA851989 LVW851983:LVW851989 MFS851983:MFS851989 MPO851983:MPO851989 MZK851983:MZK851989 NJG851983:NJG851989 NTC851983:NTC851989 OCY851983:OCY851989 OMU851983:OMU851989 OWQ851983:OWQ851989 PGM851983:PGM851989 PQI851983:PQI851989 QAE851983:QAE851989 QKA851983:QKA851989 QTW851983:QTW851989 RDS851983:RDS851989 RNO851983:RNO851989 RXK851983:RXK851989 SHG851983:SHG851989 SRC851983:SRC851989 TAY851983:TAY851989 TKU851983:TKU851989 TUQ851983:TUQ851989 UEM851983:UEM851989 UOI851983:UOI851989 UYE851983:UYE851989 VIA851983:VIA851989 VRW851983:VRW851989 WBS851983:WBS851989 WLO851983:WLO851989 WVK851983:WVK851989 C917519:C917525 IY917519:IY917525 SU917519:SU917525 ACQ917519:ACQ917525 AMM917519:AMM917525 AWI917519:AWI917525 BGE917519:BGE917525 BQA917519:BQA917525 BZW917519:BZW917525 CJS917519:CJS917525 CTO917519:CTO917525 DDK917519:DDK917525 DNG917519:DNG917525 DXC917519:DXC917525 EGY917519:EGY917525 EQU917519:EQU917525 FAQ917519:FAQ917525 FKM917519:FKM917525 FUI917519:FUI917525 GEE917519:GEE917525 GOA917519:GOA917525 GXW917519:GXW917525 HHS917519:HHS917525 HRO917519:HRO917525 IBK917519:IBK917525 ILG917519:ILG917525 IVC917519:IVC917525 JEY917519:JEY917525 JOU917519:JOU917525 JYQ917519:JYQ917525 KIM917519:KIM917525 KSI917519:KSI917525 LCE917519:LCE917525 LMA917519:LMA917525 LVW917519:LVW917525 MFS917519:MFS917525 MPO917519:MPO917525 MZK917519:MZK917525 NJG917519:NJG917525 NTC917519:NTC917525 OCY917519:OCY917525 OMU917519:OMU917525 OWQ917519:OWQ917525 PGM917519:PGM917525 PQI917519:PQI917525 QAE917519:QAE917525 QKA917519:QKA917525 QTW917519:QTW917525 RDS917519:RDS917525 RNO917519:RNO917525 RXK917519:RXK917525 SHG917519:SHG917525 SRC917519:SRC917525 TAY917519:TAY917525 TKU917519:TKU917525 TUQ917519:TUQ917525 UEM917519:UEM917525 UOI917519:UOI917525 UYE917519:UYE917525 VIA917519:VIA917525 VRW917519:VRW917525 WBS917519:WBS917525 WLO917519:WLO917525 WVK917519:WVK917525 C983055:C983061 IY983055:IY983061 SU983055:SU983061 ACQ983055:ACQ983061 AMM983055:AMM983061 AWI983055:AWI983061 BGE983055:BGE983061 BQA983055:BQA983061 BZW983055:BZW983061 CJS983055:CJS983061 CTO983055:CTO983061 DDK983055:DDK983061 DNG983055:DNG983061 DXC983055:DXC983061 EGY983055:EGY983061 EQU983055:EQU983061 FAQ983055:FAQ983061 FKM983055:FKM983061 FUI983055:FUI983061 GEE983055:GEE983061 GOA983055:GOA983061 GXW983055:GXW983061 HHS983055:HHS983061 HRO983055:HRO983061 IBK983055:IBK983061 ILG983055:ILG983061 IVC983055:IVC983061 JEY983055:JEY983061 JOU983055:JOU983061 JYQ983055:JYQ983061 KIM983055:KIM983061 KSI983055:KSI983061 LCE983055:LCE983061 LMA983055:LMA983061 LVW983055:LVW983061 MFS983055:MFS983061 MPO983055:MPO983061 MZK983055:MZK983061 NJG983055:NJG983061 NTC983055:NTC983061 OCY983055:OCY983061 OMU983055:OMU983061 OWQ983055:OWQ983061 PGM983055:PGM983061 PQI983055:PQI983061 QAE983055:QAE983061 QKA983055:QKA983061 QTW983055:QTW983061 RDS983055:RDS983061 RNO983055:RNO983061 RXK983055:RXK983061 SHG983055:SHG983061 SRC983055:SRC983061 TAY983055:TAY983061 TKU983055:TKU983061 TUQ983055:TUQ983061 UEM983055:UEM983061 UOI983055:UOI983061 UYE983055:UYE983061 VIA983055:VIA983061 VRW983055:VRW983061 WBS983055:WBS983061 WLO983055:WLO983061 WVK983055:WVK983061 C65543:C65549 IY65543:IY65549 SU65543:SU65549 ACQ65543:ACQ65549 AMM65543:AMM65549 AWI65543:AWI65549 BGE65543:BGE65549 BQA65543:BQA65549 BZW65543:BZW65549 CJS65543:CJS65549 CTO65543:CTO65549 DDK65543:DDK65549 DNG65543:DNG65549 DXC65543:DXC65549 EGY65543:EGY65549 EQU65543:EQU65549 FAQ65543:FAQ65549 FKM65543:FKM65549 FUI65543:FUI65549 GEE65543:GEE65549 GOA65543:GOA65549 GXW65543:GXW65549 HHS65543:HHS65549 HRO65543:HRO65549 IBK65543:IBK65549 ILG65543:ILG65549 IVC65543:IVC65549 JEY65543:JEY65549 JOU65543:JOU65549 JYQ65543:JYQ65549 KIM65543:KIM65549 KSI65543:KSI65549 LCE65543:LCE65549 LMA65543:LMA65549 LVW65543:LVW65549 MFS65543:MFS65549 MPO65543:MPO65549 MZK65543:MZK65549 NJG65543:NJG65549 NTC65543:NTC65549 OCY65543:OCY65549 OMU65543:OMU65549 OWQ65543:OWQ65549 PGM65543:PGM65549 PQI65543:PQI65549 QAE65543:QAE65549 QKA65543:QKA65549 QTW65543:QTW65549 RDS65543:RDS65549 RNO65543:RNO65549 RXK65543:RXK65549 SHG65543:SHG65549 SRC65543:SRC65549 TAY65543:TAY65549 TKU65543:TKU65549 TUQ65543:TUQ65549 UEM65543:UEM65549 UOI65543:UOI65549 UYE65543:UYE65549 VIA65543:VIA65549 VRW65543:VRW65549 WBS65543:WBS65549 WLO65543:WLO65549 WVK65543:WVK65549 C131079:C131085 IY131079:IY131085 SU131079:SU131085 ACQ131079:ACQ131085 AMM131079:AMM131085 AWI131079:AWI131085 BGE131079:BGE131085 BQA131079:BQA131085 BZW131079:BZW131085 CJS131079:CJS131085 CTO131079:CTO131085 DDK131079:DDK131085 DNG131079:DNG131085 DXC131079:DXC131085 EGY131079:EGY131085 EQU131079:EQU131085 FAQ131079:FAQ131085 FKM131079:FKM131085 FUI131079:FUI131085 GEE131079:GEE131085 GOA131079:GOA131085 GXW131079:GXW131085 HHS131079:HHS131085 HRO131079:HRO131085 IBK131079:IBK131085 ILG131079:ILG131085 IVC131079:IVC131085 JEY131079:JEY131085 JOU131079:JOU131085 JYQ131079:JYQ131085 KIM131079:KIM131085 KSI131079:KSI131085 LCE131079:LCE131085 LMA131079:LMA131085 LVW131079:LVW131085 MFS131079:MFS131085 MPO131079:MPO131085 MZK131079:MZK131085 NJG131079:NJG131085 NTC131079:NTC131085 OCY131079:OCY131085 OMU131079:OMU131085 OWQ131079:OWQ131085 PGM131079:PGM131085 PQI131079:PQI131085 QAE131079:QAE131085 QKA131079:QKA131085 QTW131079:QTW131085 RDS131079:RDS131085 RNO131079:RNO131085 RXK131079:RXK131085 SHG131079:SHG131085 SRC131079:SRC131085 TAY131079:TAY131085 TKU131079:TKU131085 TUQ131079:TUQ131085 UEM131079:UEM131085 UOI131079:UOI131085 UYE131079:UYE131085 VIA131079:VIA131085 VRW131079:VRW131085 WBS131079:WBS131085 WLO131079:WLO131085 WVK131079:WVK131085 C196615:C196621 IY196615:IY196621 SU196615:SU196621 ACQ196615:ACQ196621 AMM196615:AMM196621 AWI196615:AWI196621 BGE196615:BGE196621 BQA196615:BQA196621 BZW196615:BZW196621 CJS196615:CJS196621 CTO196615:CTO196621 DDK196615:DDK196621 DNG196615:DNG196621 DXC196615:DXC196621 EGY196615:EGY196621 EQU196615:EQU196621 FAQ196615:FAQ196621 FKM196615:FKM196621 FUI196615:FUI196621 GEE196615:GEE196621 GOA196615:GOA196621 GXW196615:GXW196621 HHS196615:HHS196621 HRO196615:HRO196621 IBK196615:IBK196621 ILG196615:ILG196621 IVC196615:IVC196621 JEY196615:JEY196621 JOU196615:JOU196621 JYQ196615:JYQ196621 KIM196615:KIM196621 KSI196615:KSI196621 LCE196615:LCE196621 LMA196615:LMA196621 LVW196615:LVW196621 MFS196615:MFS196621 MPO196615:MPO196621 MZK196615:MZK196621 NJG196615:NJG196621 NTC196615:NTC196621 OCY196615:OCY196621 OMU196615:OMU196621 OWQ196615:OWQ196621 PGM196615:PGM196621 PQI196615:PQI196621 QAE196615:QAE196621 QKA196615:QKA196621 QTW196615:QTW196621 RDS196615:RDS196621 RNO196615:RNO196621 RXK196615:RXK196621 SHG196615:SHG196621 SRC196615:SRC196621 TAY196615:TAY196621 TKU196615:TKU196621 TUQ196615:TUQ196621 UEM196615:UEM196621 UOI196615:UOI196621 UYE196615:UYE196621 VIA196615:VIA196621 VRW196615:VRW196621 WBS196615:WBS196621 WLO196615:WLO196621 WVK196615:WVK196621 C262151:C262157 IY262151:IY262157 SU262151:SU262157 ACQ262151:ACQ262157 AMM262151:AMM262157 AWI262151:AWI262157 BGE262151:BGE262157 BQA262151:BQA262157 BZW262151:BZW262157 CJS262151:CJS262157 CTO262151:CTO262157 DDK262151:DDK262157 DNG262151:DNG262157 DXC262151:DXC262157 EGY262151:EGY262157 EQU262151:EQU262157 FAQ262151:FAQ262157 FKM262151:FKM262157 FUI262151:FUI262157 GEE262151:GEE262157 GOA262151:GOA262157 GXW262151:GXW262157 HHS262151:HHS262157 HRO262151:HRO262157 IBK262151:IBK262157 ILG262151:ILG262157 IVC262151:IVC262157 JEY262151:JEY262157 JOU262151:JOU262157 JYQ262151:JYQ262157 KIM262151:KIM262157 KSI262151:KSI262157 LCE262151:LCE262157 LMA262151:LMA262157 LVW262151:LVW262157 MFS262151:MFS262157 MPO262151:MPO262157 MZK262151:MZK262157 NJG262151:NJG262157 NTC262151:NTC262157 OCY262151:OCY262157 OMU262151:OMU262157 OWQ262151:OWQ262157 PGM262151:PGM262157 PQI262151:PQI262157 QAE262151:QAE262157 QKA262151:QKA262157 QTW262151:QTW262157 RDS262151:RDS262157 RNO262151:RNO262157 RXK262151:RXK262157 SHG262151:SHG262157 SRC262151:SRC262157 TAY262151:TAY262157 TKU262151:TKU262157 TUQ262151:TUQ262157 UEM262151:UEM262157 UOI262151:UOI262157 UYE262151:UYE262157 VIA262151:VIA262157 VRW262151:VRW262157 WBS262151:WBS262157 WLO262151:WLO262157 WVK262151:WVK262157 C327687:C327693 IY327687:IY327693 SU327687:SU327693 ACQ327687:ACQ327693 AMM327687:AMM327693 AWI327687:AWI327693 BGE327687:BGE327693 BQA327687:BQA327693 BZW327687:BZW327693 CJS327687:CJS327693 CTO327687:CTO327693 DDK327687:DDK327693 DNG327687:DNG327693 DXC327687:DXC327693 EGY327687:EGY327693 EQU327687:EQU327693 FAQ327687:FAQ327693 FKM327687:FKM327693 FUI327687:FUI327693 GEE327687:GEE327693 GOA327687:GOA327693 GXW327687:GXW327693 HHS327687:HHS327693 HRO327687:HRO327693 IBK327687:IBK327693 ILG327687:ILG327693 IVC327687:IVC327693 JEY327687:JEY327693 JOU327687:JOU327693 JYQ327687:JYQ327693 KIM327687:KIM327693 KSI327687:KSI327693 LCE327687:LCE327693 LMA327687:LMA327693 LVW327687:LVW327693 MFS327687:MFS327693 MPO327687:MPO327693 MZK327687:MZK327693 NJG327687:NJG327693 NTC327687:NTC327693 OCY327687:OCY327693 OMU327687:OMU327693 OWQ327687:OWQ327693 PGM327687:PGM327693 PQI327687:PQI327693 QAE327687:QAE327693 QKA327687:QKA327693 QTW327687:QTW327693 RDS327687:RDS327693 RNO327687:RNO327693 RXK327687:RXK327693 SHG327687:SHG327693 SRC327687:SRC327693 TAY327687:TAY327693 TKU327687:TKU327693 TUQ327687:TUQ327693 UEM327687:UEM327693 UOI327687:UOI327693 UYE327687:UYE327693 VIA327687:VIA327693 VRW327687:VRW327693 WBS327687:WBS327693 WLO327687:WLO327693 WVK327687:WVK327693 C393223:C393229 IY393223:IY393229 SU393223:SU393229 ACQ393223:ACQ393229 AMM393223:AMM393229 AWI393223:AWI393229 BGE393223:BGE393229 BQA393223:BQA393229 BZW393223:BZW393229 CJS393223:CJS393229 CTO393223:CTO393229 DDK393223:DDK393229 DNG393223:DNG393229 DXC393223:DXC393229 EGY393223:EGY393229 EQU393223:EQU393229 FAQ393223:FAQ393229 FKM393223:FKM393229 FUI393223:FUI393229 GEE393223:GEE393229 GOA393223:GOA393229 GXW393223:GXW393229 HHS393223:HHS393229 HRO393223:HRO393229 IBK393223:IBK393229 ILG393223:ILG393229 IVC393223:IVC393229 JEY393223:JEY393229 JOU393223:JOU393229 JYQ393223:JYQ393229 KIM393223:KIM393229 KSI393223:KSI393229 LCE393223:LCE393229 LMA393223:LMA393229 LVW393223:LVW393229 MFS393223:MFS393229 MPO393223:MPO393229 MZK393223:MZK393229 NJG393223:NJG393229 NTC393223:NTC393229 OCY393223:OCY393229 OMU393223:OMU393229 OWQ393223:OWQ393229 PGM393223:PGM393229 PQI393223:PQI393229 QAE393223:QAE393229 QKA393223:QKA393229 QTW393223:QTW393229 RDS393223:RDS393229 RNO393223:RNO393229 RXK393223:RXK393229 SHG393223:SHG393229 SRC393223:SRC393229 TAY393223:TAY393229 TKU393223:TKU393229 TUQ393223:TUQ393229 UEM393223:UEM393229 UOI393223:UOI393229 UYE393223:UYE393229 VIA393223:VIA393229 VRW393223:VRW393229 WBS393223:WBS393229 WLO393223:WLO393229 WVK393223:WVK393229 C458759:C458765 IY458759:IY458765 SU458759:SU458765 ACQ458759:ACQ458765 AMM458759:AMM458765 AWI458759:AWI458765 BGE458759:BGE458765 BQA458759:BQA458765 BZW458759:BZW458765 CJS458759:CJS458765 CTO458759:CTO458765 DDK458759:DDK458765 DNG458759:DNG458765 DXC458759:DXC458765 EGY458759:EGY458765 EQU458759:EQU458765 FAQ458759:FAQ458765 FKM458759:FKM458765 FUI458759:FUI458765 GEE458759:GEE458765 GOA458759:GOA458765 GXW458759:GXW458765 HHS458759:HHS458765 HRO458759:HRO458765 IBK458759:IBK458765 ILG458759:ILG458765 IVC458759:IVC458765 JEY458759:JEY458765 JOU458759:JOU458765 JYQ458759:JYQ458765 KIM458759:KIM458765 KSI458759:KSI458765 LCE458759:LCE458765 LMA458759:LMA458765 LVW458759:LVW458765 MFS458759:MFS458765 MPO458759:MPO458765 MZK458759:MZK458765 NJG458759:NJG458765 NTC458759:NTC458765 OCY458759:OCY458765 OMU458759:OMU458765 OWQ458759:OWQ458765 PGM458759:PGM458765 PQI458759:PQI458765 QAE458759:QAE458765 QKA458759:QKA458765 QTW458759:QTW458765 RDS458759:RDS458765 RNO458759:RNO458765 RXK458759:RXK458765 SHG458759:SHG458765 SRC458759:SRC458765 TAY458759:TAY458765 TKU458759:TKU458765 TUQ458759:TUQ458765 UEM458759:UEM458765 UOI458759:UOI458765 UYE458759:UYE458765 VIA458759:VIA458765 VRW458759:VRW458765 WBS458759:WBS458765 WLO458759:WLO458765 WVK458759:WVK458765 C524295:C524301 IY524295:IY524301 SU524295:SU524301 ACQ524295:ACQ524301 AMM524295:AMM524301 AWI524295:AWI524301 BGE524295:BGE524301 BQA524295:BQA524301 BZW524295:BZW524301 CJS524295:CJS524301 CTO524295:CTO524301 DDK524295:DDK524301 DNG524295:DNG524301 DXC524295:DXC524301 EGY524295:EGY524301 EQU524295:EQU524301 FAQ524295:FAQ524301 FKM524295:FKM524301 FUI524295:FUI524301 GEE524295:GEE524301 GOA524295:GOA524301 GXW524295:GXW524301 HHS524295:HHS524301 HRO524295:HRO524301 IBK524295:IBK524301 ILG524295:ILG524301 IVC524295:IVC524301 JEY524295:JEY524301 JOU524295:JOU524301 JYQ524295:JYQ524301 KIM524295:KIM524301 KSI524295:KSI524301 LCE524295:LCE524301 LMA524295:LMA524301 LVW524295:LVW524301 MFS524295:MFS524301 MPO524295:MPO524301 MZK524295:MZK524301 NJG524295:NJG524301 NTC524295:NTC524301 OCY524295:OCY524301 OMU524295:OMU524301 OWQ524295:OWQ524301 PGM524295:PGM524301 PQI524295:PQI524301 QAE524295:QAE524301 QKA524295:QKA524301 QTW524295:QTW524301 RDS524295:RDS524301 RNO524295:RNO524301 RXK524295:RXK524301 SHG524295:SHG524301 SRC524295:SRC524301 TAY524295:TAY524301 TKU524295:TKU524301 TUQ524295:TUQ524301 UEM524295:UEM524301 UOI524295:UOI524301 UYE524295:UYE524301 VIA524295:VIA524301 VRW524295:VRW524301 WBS524295:WBS524301 WLO524295:WLO524301 WVK524295:WVK524301 C589831:C589837 IY589831:IY589837 SU589831:SU589837 ACQ589831:ACQ589837 AMM589831:AMM589837 AWI589831:AWI589837 BGE589831:BGE589837 BQA589831:BQA589837 BZW589831:BZW589837 CJS589831:CJS589837 CTO589831:CTO589837 DDK589831:DDK589837 DNG589831:DNG589837 DXC589831:DXC589837 EGY589831:EGY589837 EQU589831:EQU589837 FAQ589831:FAQ589837 FKM589831:FKM589837 FUI589831:FUI589837 GEE589831:GEE589837 GOA589831:GOA589837 GXW589831:GXW589837 HHS589831:HHS589837 HRO589831:HRO589837 IBK589831:IBK589837 ILG589831:ILG589837 IVC589831:IVC589837 JEY589831:JEY589837 JOU589831:JOU589837 JYQ589831:JYQ589837 KIM589831:KIM589837 KSI589831:KSI589837 LCE589831:LCE589837 LMA589831:LMA589837 LVW589831:LVW589837 MFS589831:MFS589837 MPO589831:MPO589837 MZK589831:MZK589837 NJG589831:NJG589837 NTC589831:NTC589837 OCY589831:OCY589837 OMU589831:OMU589837 OWQ589831:OWQ589837 PGM589831:PGM589837 PQI589831:PQI589837 QAE589831:QAE589837 QKA589831:QKA589837 QTW589831:QTW589837 RDS589831:RDS589837 RNO589831:RNO589837 RXK589831:RXK589837 SHG589831:SHG589837 SRC589831:SRC589837 TAY589831:TAY589837 TKU589831:TKU589837 TUQ589831:TUQ589837 UEM589831:UEM589837 UOI589831:UOI589837 UYE589831:UYE589837 VIA589831:VIA589837 VRW589831:VRW589837 WBS589831:WBS589837 WLO589831:WLO589837 WVK589831:WVK589837 C655367:C655373 IY655367:IY655373 SU655367:SU655373 ACQ655367:ACQ655373 AMM655367:AMM655373 AWI655367:AWI655373 BGE655367:BGE655373 BQA655367:BQA655373 BZW655367:BZW655373 CJS655367:CJS655373 CTO655367:CTO655373 DDK655367:DDK655373 DNG655367:DNG655373 DXC655367:DXC655373 EGY655367:EGY655373 EQU655367:EQU655373 FAQ655367:FAQ655373 FKM655367:FKM655373 FUI655367:FUI655373 GEE655367:GEE655373 GOA655367:GOA655373 GXW655367:GXW655373 HHS655367:HHS655373 HRO655367:HRO655373 IBK655367:IBK655373 ILG655367:ILG655373 IVC655367:IVC655373 JEY655367:JEY655373 JOU655367:JOU655373 JYQ655367:JYQ655373 KIM655367:KIM655373 KSI655367:KSI655373 LCE655367:LCE655373 LMA655367:LMA655373 LVW655367:LVW655373 MFS655367:MFS655373 MPO655367:MPO655373 MZK655367:MZK655373 NJG655367:NJG655373 NTC655367:NTC655373 OCY655367:OCY655373 OMU655367:OMU655373 OWQ655367:OWQ655373 PGM655367:PGM655373 PQI655367:PQI655373 QAE655367:QAE655373 QKA655367:QKA655373 QTW655367:QTW655373 RDS655367:RDS655373 RNO655367:RNO655373 RXK655367:RXK655373 SHG655367:SHG655373 SRC655367:SRC655373 TAY655367:TAY655373 TKU655367:TKU655373 TUQ655367:TUQ655373 UEM655367:UEM655373 UOI655367:UOI655373 UYE655367:UYE655373 VIA655367:VIA655373 VRW655367:VRW655373 WBS655367:WBS655373 WLO655367:WLO655373 WVK655367:WVK655373 C720903:C720909 IY720903:IY720909 SU720903:SU720909 ACQ720903:ACQ720909 AMM720903:AMM720909 AWI720903:AWI720909 BGE720903:BGE720909 BQA720903:BQA720909 BZW720903:BZW720909 CJS720903:CJS720909 CTO720903:CTO720909 DDK720903:DDK720909 DNG720903:DNG720909 DXC720903:DXC720909 EGY720903:EGY720909 EQU720903:EQU720909 FAQ720903:FAQ720909 FKM720903:FKM720909 FUI720903:FUI720909 GEE720903:GEE720909 GOA720903:GOA720909 GXW720903:GXW720909 HHS720903:HHS720909 HRO720903:HRO720909 IBK720903:IBK720909 ILG720903:ILG720909 IVC720903:IVC720909 JEY720903:JEY720909 JOU720903:JOU720909 JYQ720903:JYQ720909 KIM720903:KIM720909 KSI720903:KSI720909 LCE720903:LCE720909 LMA720903:LMA720909 LVW720903:LVW720909 MFS720903:MFS720909 MPO720903:MPO720909 MZK720903:MZK720909 NJG720903:NJG720909 NTC720903:NTC720909 OCY720903:OCY720909 OMU720903:OMU720909 OWQ720903:OWQ720909 PGM720903:PGM720909 PQI720903:PQI720909 QAE720903:QAE720909 QKA720903:QKA720909 QTW720903:QTW720909 RDS720903:RDS720909 RNO720903:RNO720909 RXK720903:RXK720909 SHG720903:SHG720909 SRC720903:SRC720909 TAY720903:TAY720909 TKU720903:TKU720909 TUQ720903:TUQ720909 UEM720903:UEM720909 UOI720903:UOI720909 UYE720903:UYE720909 VIA720903:VIA720909 VRW720903:VRW720909 WBS720903:WBS720909 WLO720903:WLO720909 WVK720903:WVK720909 C786439:C786445 IY786439:IY786445 SU786439:SU786445 ACQ786439:ACQ786445 AMM786439:AMM786445 AWI786439:AWI786445 BGE786439:BGE786445 BQA786439:BQA786445 BZW786439:BZW786445 CJS786439:CJS786445 CTO786439:CTO786445 DDK786439:DDK786445 DNG786439:DNG786445 DXC786439:DXC786445 EGY786439:EGY786445 EQU786439:EQU786445 FAQ786439:FAQ786445 FKM786439:FKM786445 FUI786439:FUI786445 GEE786439:GEE786445 GOA786439:GOA786445 GXW786439:GXW786445 HHS786439:HHS786445 HRO786439:HRO786445 IBK786439:IBK786445 ILG786439:ILG786445 IVC786439:IVC786445 JEY786439:JEY786445 JOU786439:JOU786445 JYQ786439:JYQ786445 KIM786439:KIM786445 KSI786439:KSI786445 LCE786439:LCE786445 LMA786439:LMA786445 LVW786439:LVW786445 MFS786439:MFS786445 MPO786439:MPO786445 MZK786439:MZK786445 NJG786439:NJG786445 NTC786439:NTC786445 OCY786439:OCY786445 OMU786439:OMU786445 OWQ786439:OWQ786445 PGM786439:PGM786445 PQI786439:PQI786445 QAE786439:QAE786445 QKA786439:QKA786445 QTW786439:QTW786445 RDS786439:RDS786445 RNO786439:RNO786445 RXK786439:RXK786445 SHG786439:SHG786445 SRC786439:SRC786445 TAY786439:TAY786445 TKU786439:TKU786445 TUQ786439:TUQ786445 UEM786439:UEM786445 UOI786439:UOI786445 UYE786439:UYE786445 VIA786439:VIA786445 VRW786439:VRW786445 WBS786439:WBS786445 WLO786439:WLO786445 WVK786439:WVK786445 C851975:C851981 IY851975:IY851981 SU851975:SU851981 ACQ851975:ACQ851981 AMM851975:AMM851981 AWI851975:AWI851981 BGE851975:BGE851981 BQA851975:BQA851981 BZW851975:BZW851981 CJS851975:CJS851981 CTO851975:CTO851981 DDK851975:DDK851981 DNG851975:DNG851981 DXC851975:DXC851981 EGY851975:EGY851981 EQU851975:EQU851981 FAQ851975:FAQ851981 FKM851975:FKM851981 FUI851975:FUI851981 GEE851975:GEE851981 GOA851975:GOA851981 GXW851975:GXW851981 HHS851975:HHS851981 HRO851975:HRO851981 IBK851975:IBK851981 ILG851975:ILG851981 IVC851975:IVC851981 JEY851975:JEY851981 JOU851975:JOU851981 JYQ851975:JYQ851981 KIM851975:KIM851981 KSI851975:KSI851981 LCE851975:LCE851981 LMA851975:LMA851981 LVW851975:LVW851981 MFS851975:MFS851981 MPO851975:MPO851981 MZK851975:MZK851981 NJG851975:NJG851981 NTC851975:NTC851981 OCY851975:OCY851981 OMU851975:OMU851981 OWQ851975:OWQ851981 PGM851975:PGM851981 PQI851975:PQI851981 QAE851975:QAE851981 QKA851975:QKA851981 QTW851975:QTW851981 RDS851975:RDS851981 RNO851975:RNO851981 RXK851975:RXK851981 SHG851975:SHG851981 SRC851975:SRC851981 TAY851975:TAY851981 TKU851975:TKU851981 TUQ851975:TUQ851981 UEM851975:UEM851981 UOI851975:UOI851981 UYE851975:UYE851981 VIA851975:VIA851981 VRW851975:VRW851981 WBS851975:WBS851981 WLO851975:WLO851981 WVK851975:WVK851981 C917511:C917517 IY917511:IY917517 SU917511:SU917517 ACQ917511:ACQ917517 AMM917511:AMM917517 AWI917511:AWI917517 BGE917511:BGE917517 BQA917511:BQA917517 BZW917511:BZW917517 CJS917511:CJS917517 CTO917511:CTO917517 DDK917511:DDK917517 DNG917511:DNG917517 DXC917511:DXC917517 EGY917511:EGY917517 EQU917511:EQU917517 FAQ917511:FAQ917517 FKM917511:FKM917517 FUI917511:FUI917517 GEE917511:GEE917517 GOA917511:GOA917517 GXW917511:GXW917517 HHS917511:HHS917517 HRO917511:HRO917517 IBK917511:IBK917517 ILG917511:ILG917517 IVC917511:IVC917517 JEY917511:JEY917517 JOU917511:JOU917517 JYQ917511:JYQ917517 KIM917511:KIM917517 KSI917511:KSI917517 LCE917511:LCE917517 LMA917511:LMA917517 LVW917511:LVW917517 MFS917511:MFS917517 MPO917511:MPO917517 MZK917511:MZK917517 NJG917511:NJG917517 NTC917511:NTC917517 OCY917511:OCY917517 OMU917511:OMU917517 OWQ917511:OWQ917517 PGM917511:PGM917517 PQI917511:PQI917517 QAE917511:QAE917517 QKA917511:QKA917517 QTW917511:QTW917517 RDS917511:RDS917517 RNO917511:RNO917517 RXK917511:RXK917517 SHG917511:SHG917517 SRC917511:SRC917517 TAY917511:TAY917517 TKU917511:TKU917517 TUQ917511:TUQ917517 UEM917511:UEM917517 UOI917511:UOI917517 UYE917511:UYE917517 VIA917511:VIA917517 VRW917511:VRW917517 WBS917511:WBS917517 WLO917511:WLO917517 WVK917511:WVK917517 C983047:C983053 IY983047:IY983053 SU983047:SU983053 ACQ983047:ACQ983053 AMM983047:AMM983053 AWI983047:AWI983053 BGE983047:BGE983053 BQA983047:BQA983053 BZW983047:BZW983053 CJS983047:CJS983053 CTO983047:CTO983053 DDK983047:DDK983053 DNG983047:DNG983053 DXC983047:DXC983053 EGY983047:EGY983053 EQU983047:EQU983053 FAQ983047:FAQ983053 FKM983047:FKM983053 FUI983047:FUI983053 GEE983047:GEE983053 GOA983047:GOA983053 GXW983047:GXW983053 HHS983047:HHS983053 HRO983047:HRO983053 IBK983047:IBK983053 ILG983047:ILG983053 IVC983047:IVC983053 JEY983047:JEY983053 JOU983047:JOU983053 JYQ983047:JYQ983053 KIM983047:KIM983053 KSI983047:KSI983053 LCE983047:LCE983053 LMA983047:LMA983053 LVW983047:LVW983053 MFS983047:MFS983053 MPO983047:MPO983053 MZK983047:MZK983053 NJG983047:NJG983053 NTC983047:NTC983053 OCY983047:OCY983053 OMU983047:OMU983053 OWQ983047:OWQ983053 PGM983047:PGM983053 PQI983047:PQI983053 QAE983047:QAE983053 QKA983047:QKA983053 QTW983047:QTW983053 RDS983047:RDS983053 RNO983047:RNO983053 RXK983047:RXK983053 SHG983047:SHG983053 SRC983047:SRC983053 TAY983047:TAY983053 TKU983047:TKU983053 TUQ983047:TUQ983053 UEM983047:UEM983053 UOI983047:UOI983053 UYE983047:UYE983053 VIA983047:VIA983053 VRW983047:VRW983053 WBS983047:WBS983053 WLO983047:WLO983053 WVK983047:WVK983053 C31:C37 IY31:IY37 SU31:SU37 ACQ31:ACQ37 AMM31:AMM37 AWI31:AWI37 BGE31:BGE37 BQA31:BQA37 BZW31:BZW37 CJS31:CJS37 CTO31:CTO37 DDK31:DDK37 DNG31:DNG37 DXC31:DXC37 EGY31:EGY37 EQU31:EQU37 FAQ31:FAQ37 FKM31:FKM37 FUI31:FUI37 GEE31:GEE37 GOA31:GOA37 GXW31:GXW37 HHS31:HHS37 HRO31:HRO37 IBK31:IBK37 ILG31:ILG37 IVC31:IVC37 JEY31:JEY37 JOU31:JOU37 JYQ31:JYQ37 KIM31:KIM37 KSI31:KSI37 LCE31:LCE37 LMA31:LMA37 LVW31:LVW37 MFS31:MFS37 MPO31:MPO37 MZK31:MZK37 NJG31:NJG37 NTC31:NTC37 OCY31:OCY37 OMU31:OMU37 OWQ31:OWQ37 PGM31:PGM37 PQI31:PQI37 QAE31:QAE37 QKA31:QKA37 QTW31:QTW37 RDS31:RDS37 RNO31:RNO37 RXK31:RXK37 SHG31:SHG37 SRC31:SRC37 TAY31:TAY37 TKU31:TKU37 TUQ31:TUQ37 UEM31:UEM37 UOI31:UOI37 UYE31:UYE37 VIA31:VIA37 VRW31:VRW37 WBS31:WBS37 WLO31:WLO37 WVK31:WVK37 C65535:C65541 IY65535:IY65541 SU65535:SU65541 ACQ65535:ACQ65541 AMM65535:AMM65541 AWI65535:AWI65541 BGE65535:BGE65541 BQA65535:BQA65541 BZW65535:BZW65541 CJS65535:CJS65541 CTO65535:CTO65541 DDK65535:DDK65541 DNG65535:DNG65541 DXC65535:DXC65541 EGY65535:EGY65541 EQU65535:EQU65541 FAQ65535:FAQ65541 FKM65535:FKM65541 FUI65535:FUI65541 GEE65535:GEE65541 GOA65535:GOA65541 GXW65535:GXW65541 HHS65535:HHS65541 HRO65535:HRO65541 IBK65535:IBK65541 ILG65535:ILG65541 IVC65535:IVC65541 JEY65535:JEY65541 JOU65535:JOU65541 JYQ65535:JYQ65541 KIM65535:KIM65541 KSI65535:KSI65541 LCE65535:LCE65541 LMA65535:LMA65541 LVW65535:LVW65541 MFS65535:MFS65541 MPO65535:MPO65541 MZK65535:MZK65541 NJG65535:NJG65541 NTC65535:NTC65541 OCY65535:OCY65541 OMU65535:OMU65541 OWQ65535:OWQ65541 PGM65535:PGM65541 PQI65535:PQI65541 QAE65535:QAE65541 QKA65535:QKA65541 QTW65535:QTW65541 RDS65535:RDS65541 RNO65535:RNO65541 RXK65535:RXK65541 SHG65535:SHG65541 SRC65535:SRC65541 TAY65535:TAY65541 TKU65535:TKU65541 TUQ65535:TUQ65541 UEM65535:UEM65541 UOI65535:UOI65541 UYE65535:UYE65541 VIA65535:VIA65541 VRW65535:VRW65541 WBS65535:WBS65541 WLO65535:WLO65541 WVK65535:WVK65541 C131071:C131077 IY131071:IY131077 SU131071:SU131077 ACQ131071:ACQ131077 AMM131071:AMM131077 AWI131071:AWI131077 BGE131071:BGE131077 BQA131071:BQA131077 BZW131071:BZW131077 CJS131071:CJS131077 CTO131071:CTO131077 DDK131071:DDK131077 DNG131071:DNG131077 DXC131071:DXC131077 EGY131071:EGY131077 EQU131071:EQU131077 FAQ131071:FAQ131077 FKM131071:FKM131077 FUI131071:FUI131077 GEE131071:GEE131077 GOA131071:GOA131077 GXW131071:GXW131077 HHS131071:HHS131077 HRO131071:HRO131077 IBK131071:IBK131077 ILG131071:ILG131077 IVC131071:IVC131077 JEY131071:JEY131077 JOU131071:JOU131077 JYQ131071:JYQ131077 KIM131071:KIM131077 KSI131071:KSI131077 LCE131071:LCE131077 LMA131071:LMA131077 LVW131071:LVW131077 MFS131071:MFS131077 MPO131071:MPO131077 MZK131071:MZK131077 NJG131071:NJG131077 NTC131071:NTC131077 OCY131071:OCY131077 OMU131071:OMU131077 OWQ131071:OWQ131077 PGM131071:PGM131077 PQI131071:PQI131077 QAE131071:QAE131077 QKA131071:QKA131077 QTW131071:QTW131077 RDS131071:RDS131077 RNO131071:RNO131077 RXK131071:RXK131077 SHG131071:SHG131077 SRC131071:SRC131077 TAY131071:TAY131077 TKU131071:TKU131077 TUQ131071:TUQ131077 UEM131071:UEM131077 UOI131071:UOI131077 UYE131071:UYE131077 VIA131071:VIA131077 VRW131071:VRW131077 WBS131071:WBS131077 WLO131071:WLO131077 WVK131071:WVK131077 C196607:C196613 IY196607:IY196613 SU196607:SU196613 ACQ196607:ACQ196613 AMM196607:AMM196613 AWI196607:AWI196613 BGE196607:BGE196613 BQA196607:BQA196613 BZW196607:BZW196613 CJS196607:CJS196613 CTO196607:CTO196613 DDK196607:DDK196613 DNG196607:DNG196613 DXC196607:DXC196613 EGY196607:EGY196613 EQU196607:EQU196613 FAQ196607:FAQ196613 FKM196607:FKM196613 FUI196607:FUI196613 GEE196607:GEE196613 GOA196607:GOA196613 GXW196607:GXW196613 HHS196607:HHS196613 HRO196607:HRO196613 IBK196607:IBK196613 ILG196607:ILG196613 IVC196607:IVC196613 JEY196607:JEY196613 JOU196607:JOU196613 JYQ196607:JYQ196613 KIM196607:KIM196613 KSI196607:KSI196613 LCE196607:LCE196613 LMA196607:LMA196613 LVW196607:LVW196613 MFS196607:MFS196613 MPO196607:MPO196613 MZK196607:MZK196613 NJG196607:NJG196613 NTC196607:NTC196613 OCY196607:OCY196613 OMU196607:OMU196613 OWQ196607:OWQ196613 PGM196607:PGM196613 PQI196607:PQI196613 QAE196607:QAE196613 QKA196607:QKA196613 QTW196607:QTW196613 RDS196607:RDS196613 RNO196607:RNO196613 RXK196607:RXK196613 SHG196607:SHG196613 SRC196607:SRC196613 TAY196607:TAY196613 TKU196607:TKU196613 TUQ196607:TUQ196613 UEM196607:UEM196613 UOI196607:UOI196613 UYE196607:UYE196613 VIA196607:VIA196613 VRW196607:VRW196613 WBS196607:WBS196613 WLO196607:WLO196613 WVK196607:WVK196613 C262143:C262149 IY262143:IY262149 SU262143:SU262149 ACQ262143:ACQ262149 AMM262143:AMM262149 AWI262143:AWI262149 BGE262143:BGE262149 BQA262143:BQA262149 BZW262143:BZW262149 CJS262143:CJS262149 CTO262143:CTO262149 DDK262143:DDK262149 DNG262143:DNG262149 DXC262143:DXC262149 EGY262143:EGY262149 EQU262143:EQU262149 FAQ262143:FAQ262149 FKM262143:FKM262149 FUI262143:FUI262149 GEE262143:GEE262149 GOA262143:GOA262149 GXW262143:GXW262149 HHS262143:HHS262149 HRO262143:HRO262149 IBK262143:IBK262149 ILG262143:ILG262149 IVC262143:IVC262149 JEY262143:JEY262149 JOU262143:JOU262149 JYQ262143:JYQ262149 KIM262143:KIM262149 KSI262143:KSI262149 LCE262143:LCE262149 LMA262143:LMA262149 LVW262143:LVW262149 MFS262143:MFS262149 MPO262143:MPO262149 MZK262143:MZK262149 NJG262143:NJG262149 NTC262143:NTC262149 OCY262143:OCY262149 OMU262143:OMU262149 OWQ262143:OWQ262149 PGM262143:PGM262149 PQI262143:PQI262149 QAE262143:QAE262149 QKA262143:QKA262149 QTW262143:QTW262149 RDS262143:RDS262149 RNO262143:RNO262149 RXK262143:RXK262149 SHG262143:SHG262149 SRC262143:SRC262149 TAY262143:TAY262149 TKU262143:TKU262149 TUQ262143:TUQ262149 UEM262143:UEM262149 UOI262143:UOI262149 UYE262143:UYE262149 VIA262143:VIA262149 VRW262143:VRW262149 WBS262143:WBS262149 WLO262143:WLO262149 WVK262143:WVK262149 C327679:C327685 IY327679:IY327685 SU327679:SU327685 ACQ327679:ACQ327685 AMM327679:AMM327685 AWI327679:AWI327685 BGE327679:BGE327685 BQA327679:BQA327685 BZW327679:BZW327685 CJS327679:CJS327685 CTO327679:CTO327685 DDK327679:DDK327685 DNG327679:DNG327685 DXC327679:DXC327685 EGY327679:EGY327685 EQU327679:EQU327685 FAQ327679:FAQ327685 FKM327679:FKM327685 FUI327679:FUI327685 GEE327679:GEE327685 GOA327679:GOA327685 GXW327679:GXW327685 HHS327679:HHS327685 HRO327679:HRO327685 IBK327679:IBK327685 ILG327679:ILG327685 IVC327679:IVC327685 JEY327679:JEY327685 JOU327679:JOU327685 JYQ327679:JYQ327685 KIM327679:KIM327685 KSI327679:KSI327685 LCE327679:LCE327685 LMA327679:LMA327685 LVW327679:LVW327685 MFS327679:MFS327685 MPO327679:MPO327685 MZK327679:MZK327685 NJG327679:NJG327685 NTC327679:NTC327685 OCY327679:OCY327685 OMU327679:OMU327685 OWQ327679:OWQ327685 PGM327679:PGM327685 PQI327679:PQI327685 QAE327679:QAE327685 QKA327679:QKA327685 QTW327679:QTW327685 RDS327679:RDS327685 RNO327679:RNO327685 RXK327679:RXK327685 SHG327679:SHG327685 SRC327679:SRC327685 TAY327679:TAY327685 TKU327679:TKU327685 TUQ327679:TUQ327685 UEM327679:UEM327685 UOI327679:UOI327685 UYE327679:UYE327685 VIA327679:VIA327685 VRW327679:VRW327685 WBS327679:WBS327685 WLO327679:WLO327685 WVK327679:WVK327685 C393215:C393221 IY393215:IY393221 SU393215:SU393221 ACQ393215:ACQ393221 AMM393215:AMM393221 AWI393215:AWI393221 BGE393215:BGE393221 BQA393215:BQA393221 BZW393215:BZW393221 CJS393215:CJS393221 CTO393215:CTO393221 DDK393215:DDK393221 DNG393215:DNG393221 DXC393215:DXC393221 EGY393215:EGY393221 EQU393215:EQU393221 FAQ393215:FAQ393221 FKM393215:FKM393221 FUI393215:FUI393221 GEE393215:GEE393221 GOA393215:GOA393221 GXW393215:GXW393221 HHS393215:HHS393221 HRO393215:HRO393221 IBK393215:IBK393221 ILG393215:ILG393221 IVC393215:IVC393221 JEY393215:JEY393221 JOU393215:JOU393221 JYQ393215:JYQ393221 KIM393215:KIM393221 KSI393215:KSI393221 LCE393215:LCE393221 LMA393215:LMA393221 LVW393215:LVW393221 MFS393215:MFS393221 MPO393215:MPO393221 MZK393215:MZK393221 NJG393215:NJG393221 NTC393215:NTC393221 OCY393215:OCY393221 OMU393215:OMU393221 OWQ393215:OWQ393221 PGM393215:PGM393221 PQI393215:PQI393221 QAE393215:QAE393221 QKA393215:QKA393221 QTW393215:QTW393221 RDS393215:RDS393221 RNO393215:RNO393221 RXK393215:RXK393221 SHG393215:SHG393221 SRC393215:SRC393221 TAY393215:TAY393221 TKU393215:TKU393221 TUQ393215:TUQ393221 UEM393215:UEM393221 UOI393215:UOI393221 UYE393215:UYE393221 VIA393215:VIA393221 VRW393215:VRW393221 WBS393215:WBS393221 WLO393215:WLO393221 WVK393215:WVK393221 C458751:C458757 IY458751:IY458757 SU458751:SU458757 ACQ458751:ACQ458757 AMM458751:AMM458757 AWI458751:AWI458757 BGE458751:BGE458757 BQA458751:BQA458757 BZW458751:BZW458757 CJS458751:CJS458757 CTO458751:CTO458757 DDK458751:DDK458757 DNG458751:DNG458757 DXC458751:DXC458757 EGY458751:EGY458757 EQU458751:EQU458757 FAQ458751:FAQ458757 FKM458751:FKM458757 FUI458751:FUI458757 GEE458751:GEE458757 GOA458751:GOA458757 GXW458751:GXW458757 HHS458751:HHS458757 HRO458751:HRO458757 IBK458751:IBK458757 ILG458751:ILG458757 IVC458751:IVC458757 JEY458751:JEY458757 JOU458751:JOU458757 JYQ458751:JYQ458757 KIM458751:KIM458757 KSI458751:KSI458757 LCE458751:LCE458757 LMA458751:LMA458757 LVW458751:LVW458757 MFS458751:MFS458757 MPO458751:MPO458757 MZK458751:MZK458757 NJG458751:NJG458757 NTC458751:NTC458757 OCY458751:OCY458757 OMU458751:OMU458757 OWQ458751:OWQ458757 PGM458751:PGM458757 PQI458751:PQI458757 QAE458751:QAE458757 QKA458751:QKA458757 QTW458751:QTW458757 RDS458751:RDS458757 RNO458751:RNO458757 RXK458751:RXK458757 SHG458751:SHG458757 SRC458751:SRC458757 TAY458751:TAY458757 TKU458751:TKU458757 TUQ458751:TUQ458757 UEM458751:UEM458757 UOI458751:UOI458757 UYE458751:UYE458757 VIA458751:VIA458757 VRW458751:VRW458757 WBS458751:WBS458757 WLO458751:WLO458757 WVK458751:WVK458757 C524287:C524293 IY524287:IY524293 SU524287:SU524293 ACQ524287:ACQ524293 AMM524287:AMM524293 AWI524287:AWI524293 BGE524287:BGE524293 BQA524287:BQA524293 BZW524287:BZW524293 CJS524287:CJS524293 CTO524287:CTO524293 DDK524287:DDK524293 DNG524287:DNG524293 DXC524287:DXC524293 EGY524287:EGY524293 EQU524287:EQU524293 FAQ524287:FAQ524293 FKM524287:FKM524293 FUI524287:FUI524293 GEE524287:GEE524293 GOA524287:GOA524293 GXW524287:GXW524293 HHS524287:HHS524293 HRO524287:HRO524293 IBK524287:IBK524293 ILG524287:ILG524293 IVC524287:IVC524293 JEY524287:JEY524293 JOU524287:JOU524293 JYQ524287:JYQ524293 KIM524287:KIM524293 KSI524287:KSI524293 LCE524287:LCE524293 LMA524287:LMA524293 LVW524287:LVW524293 MFS524287:MFS524293 MPO524287:MPO524293 MZK524287:MZK524293 NJG524287:NJG524293 NTC524287:NTC524293 OCY524287:OCY524293 OMU524287:OMU524293 OWQ524287:OWQ524293 PGM524287:PGM524293 PQI524287:PQI524293 QAE524287:QAE524293 QKA524287:QKA524293 QTW524287:QTW524293 RDS524287:RDS524293 RNO524287:RNO524293 RXK524287:RXK524293 SHG524287:SHG524293 SRC524287:SRC524293 TAY524287:TAY524293 TKU524287:TKU524293 TUQ524287:TUQ524293 UEM524287:UEM524293 UOI524287:UOI524293 UYE524287:UYE524293 VIA524287:VIA524293 VRW524287:VRW524293 WBS524287:WBS524293 WLO524287:WLO524293 WVK524287:WVK524293 C589823:C589829 IY589823:IY589829 SU589823:SU589829 ACQ589823:ACQ589829 AMM589823:AMM589829 AWI589823:AWI589829 BGE589823:BGE589829 BQA589823:BQA589829 BZW589823:BZW589829 CJS589823:CJS589829 CTO589823:CTO589829 DDK589823:DDK589829 DNG589823:DNG589829 DXC589823:DXC589829 EGY589823:EGY589829 EQU589823:EQU589829 FAQ589823:FAQ589829 FKM589823:FKM589829 FUI589823:FUI589829 GEE589823:GEE589829 GOA589823:GOA589829 GXW589823:GXW589829 HHS589823:HHS589829 HRO589823:HRO589829 IBK589823:IBK589829 ILG589823:ILG589829 IVC589823:IVC589829 JEY589823:JEY589829 JOU589823:JOU589829 JYQ589823:JYQ589829 KIM589823:KIM589829 KSI589823:KSI589829 LCE589823:LCE589829 LMA589823:LMA589829 LVW589823:LVW589829 MFS589823:MFS589829 MPO589823:MPO589829 MZK589823:MZK589829 NJG589823:NJG589829 NTC589823:NTC589829 OCY589823:OCY589829 OMU589823:OMU589829 OWQ589823:OWQ589829 PGM589823:PGM589829 PQI589823:PQI589829 QAE589823:QAE589829 QKA589823:QKA589829 QTW589823:QTW589829 RDS589823:RDS589829 RNO589823:RNO589829 RXK589823:RXK589829 SHG589823:SHG589829 SRC589823:SRC589829 TAY589823:TAY589829 TKU589823:TKU589829 TUQ589823:TUQ589829 UEM589823:UEM589829 UOI589823:UOI589829 UYE589823:UYE589829 VIA589823:VIA589829 VRW589823:VRW589829 WBS589823:WBS589829 WLO589823:WLO589829 WVK589823:WVK589829 C655359:C655365 IY655359:IY655365 SU655359:SU655365 ACQ655359:ACQ655365 AMM655359:AMM655365 AWI655359:AWI655365 BGE655359:BGE655365 BQA655359:BQA655365 BZW655359:BZW655365 CJS655359:CJS655365 CTO655359:CTO655365 DDK655359:DDK655365 DNG655359:DNG655365 DXC655359:DXC655365 EGY655359:EGY655365 EQU655359:EQU655365 FAQ655359:FAQ655365 FKM655359:FKM655365 FUI655359:FUI655365 GEE655359:GEE655365 GOA655359:GOA655365 GXW655359:GXW655365 HHS655359:HHS655365 HRO655359:HRO655365 IBK655359:IBK655365 ILG655359:ILG655365 IVC655359:IVC655365 JEY655359:JEY655365 JOU655359:JOU655365 JYQ655359:JYQ655365 KIM655359:KIM655365 KSI655359:KSI655365 LCE655359:LCE655365 LMA655359:LMA655365 LVW655359:LVW655365 MFS655359:MFS655365 MPO655359:MPO655365 MZK655359:MZK655365 NJG655359:NJG655365 NTC655359:NTC655365 OCY655359:OCY655365 OMU655359:OMU655365 OWQ655359:OWQ655365 PGM655359:PGM655365 PQI655359:PQI655365 QAE655359:QAE655365 QKA655359:QKA655365 QTW655359:QTW655365 RDS655359:RDS655365 RNO655359:RNO655365 RXK655359:RXK655365 SHG655359:SHG655365 SRC655359:SRC655365 TAY655359:TAY655365 TKU655359:TKU655365 TUQ655359:TUQ655365 UEM655359:UEM655365 UOI655359:UOI655365 UYE655359:UYE655365 VIA655359:VIA655365 VRW655359:VRW655365 WBS655359:WBS655365 WLO655359:WLO655365 WVK655359:WVK655365 C720895:C720901 IY720895:IY720901 SU720895:SU720901 ACQ720895:ACQ720901 AMM720895:AMM720901 AWI720895:AWI720901 BGE720895:BGE720901 BQA720895:BQA720901 BZW720895:BZW720901 CJS720895:CJS720901 CTO720895:CTO720901 DDK720895:DDK720901 DNG720895:DNG720901 DXC720895:DXC720901 EGY720895:EGY720901 EQU720895:EQU720901 FAQ720895:FAQ720901 FKM720895:FKM720901 FUI720895:FUI720901 GEE720895:GEE720901 GOA720895:GOA720901 GXW720895:GXW720901 HHS720895:HHS720901 HRO720895:HRO720901 IBK720895:IBK720901 ILG720895:ILG720901 IVC720895:IVC720901 JEY720895:JEY720901 JOU720895:JOU720901 JYQ720895:JYQ720901 KIM720895:KIM720901 KSI720895:KSI720901 LCE720895:LCE720901 LMA720895:LMA720901 LVW720895:LVW720901 MFS720895:MFS720901 MPO720895:MPO720901 MZK720895:MZK720901 NJG720895:NJG720901 NTC720895:NTC720901 OCY720895:OCY720901 OMU720895:OMU720901 OWQ720895:OWQ720901 PGM720895:PGM720901 PQI720895:PQI720901 QAE720895:QAE720901 QKA720895:QKA720901 QTW720895:QTW720901 RDS720895:RDS720901 RNO720895:RNO720901 RXK720895:RXK720901 SHG720895:SHG720901 SRC720895:SRC720901 TAY720895:TAY720901 TKU720895:TKU720901 TUQ720895:TUQ720901 UEM720895:UEM720901 UOI720895:UOI720901 UYE720895:UYE720901 VIA720895:VIA720901 VRW720895:VRW720901 WBS720895:WBS720901 WLO720895:WLO720901 WVK720895:WVK720901 C786431:C786437 IY786431:IY786437 SU786431:SU786437 ACQ786431:ACQ786437 AMM786431:AMM786437 AWI786431:AWI786437 BGE786431:BGE786437 BQA786431:BQA786437 BZW786431:BZW786437 CJS786431:CJS786437 CTO786431:CTO786437 DDK786431:DDK786437 DNG786431:DNG786437 DXC786431:DXC786437 EGY786431:EGY786437 EQU786431:EQU786437 FAQ786431:FAQ786437 FKM786431:FKM786437 FUI786431:FUI786437 GEE786431:GEE786437 GOA786431:GOA786437 GXW786431:GXW786437 HHS786431:HHS786437 HRO786431:HRO786437 IBK786431:IBK786437 ILG786431:ILG786437 IVC786431:IVC786437 JEY786431:JEY786437 JOU786431:JOU786437 JYQ786431:JYQ786437 KIM786431:KIM786437 KSI786431:KSI786437 LCE786431:LCE786437 LMA786431:LMA786437 LVW786431:LVW786437 MFS786431:MFS786437 MPO786431:MPO786437 MZK786431:MZK786437 NJG786431:NJG786437 NTC786431:NTC786437 OCY786431:OCY786437 OMU786431:OMU786437 OWQ786431:OWQ786437 PGM786431:PGM786437 PQI786431:PQI786437 QAE786431:QAE786437 QKA786431:QKA786437 QTW786431:QTW786437 RDS786431:RDS786437 RNO786431:RNO786437 RXK786431:RXK786437 SHG786431:SHG786437 SRC786431:SRC786437 TAY786431:TAY786437 TKU786431:TKU786437 TUQ786431:TUQ786437 UEM786431:UEM786437 UOI786431:UOI786437 UYE786431:UYE786437 VIA786431:VIA786437 VRW786431:VRW786437 WBS786431:WBS786437 WLO786431:WLO786437 WVK786431:WVK786437 C851967:C851973 IY851967:IY851973 SU851967:SU851973 ACQ851967:ACQ851973 AMM851967:AMM851973 AWI851967:AWI851973 BGE851967:BGE851973 BQA851967:BQA851973 BZW851967:BZW851973 CJS851967:CJS851973 CTO851967:CTO851973 DDK851967:DDK851973 DNG851967:DNG851973 DXC851967:DXC851973 EGY851967:EGY851973 EQU851967:EQU851973 FAQ851967:FAQ851973 FKM851967:FKM851973 FUI851967:FUI851973 GEE851967:GEE851973 GOA851967:GOA851973 GXW851967:GXW851973 HHS851967:HHS851973 HRO851967:HRO851973 IBK851967:IBK851973 ILG851967:ILG851973 IVC851967:IVC851973 JEY851967:JEY851973 JOU851967:JOU851973 JYQ851967:JYQ851973 KIM851967:KIM851973 KSI851967:KSI851973 LCE851967:LCE851973 LMA851967:LMA851973 LVW851967:LVW851973 MFS851967:MFS851973 MPO851967:MPO851973 MZK851967:MZK851973 NJG851967:NJG851973 NTC851967:NTC851973 OCY851967:OCY851973 OMU851967:OMU851973 OWQ851967:OWQ851973 PGM851967:PGM851973 PQI851967:PQI851973 QAE851967:QAE851973 QKA851967:QKA851973 QTW851967:QTW851973 RDS851967:RDS851973 RNO851967:RNO851973 RXK851967:RXK851973 SHG851967:SHG851973 SRC851967:SRC851973 TAY851967:TAY851973 TKU851967:TKU851973 TUQ851967:TUQ851973 UEM851967:UEM851973 UOI851967:UOI851973 UYE851967:UYE851973 VIA851967:VIA851973 VRW851967:VRW851973 WBS851967:WBS851973 WLO851967:WLO851973 WVK851967:WVK851973 C917503:C917509 IY917503:IY917509 SU917503:SU917509 ACQ917503:ACQ917509 AMM917503:AMM917509 AWI917503:AWI917509 BGE917503:BGE917509 BQA917503:BQA917509 BZW917503:BZW917509 CJS917503:CJS917509 CTO917503:CTO917509 DDK917503:DDK917509 DNG917503:DNG917509 DXC917503:DXC917509 EGY917503:EGY917509 EQU917503:EQU917509 FAQ917503:FAQ917509 FKM917503:FKM917509 FUI917503:FUI917509 GEE917503:GEE917509 GOA917503:GOA917509 GXW917503:GXW917509 HHS917503:HHS917509 HRO917503:HRO917509 IBK917503:IBK917509 ILG917503:ILG917509 IVC917503:IVC917509 JEY917503:JEY917509 JOU917503:JOU917509 JYQ917503:JYQ917509 KIM917503:KIM917509 KSI917503:KSI917509 LCE917503:LCE917509 LMA917503:LMA917509 LVW917503:LVW917509 MFS917503:MFS917509 MPO917503:MPO917509 MZK917503:MZK917509 NJG917503:NJG917509 NTC917503:NTC917509 OCY917503:OCY917509 OMU917503:OMU917509 OWQ917503:OWQ917509 PGM917503:PGM917509 PQI917503:PQI917509 QAE917503:QAE917509 QKA917503:QKA917509 QTW917503:QTW917509 RDS917503:RDS917509 RNO917503:RNO917509 RXK917503:RXK917509 SHG917503:SHG917509 SRC917503:SRC917509 TAY917503:TAY917509 TKU917503:TKU917509 TUQ917503:TUQ917509 UEM917503:UEM917509 UOI917503:UOI917509 UYE917503:UYE917509 VIA917503:VIA917509 VRW917503:VRW917509 WBS917503:WBS917509 WLO917503:WLO917509 WVK917503:WVK917509 C983039:C983045 IY983039:IY983045 SU983039:SU983045 ACQ983039:ACQ983045 AMM983039:AMM983045 AWI983039:AWI983045 BGE983039:BGE983045 BQA983039:BQA983045 BZW983039:BZW983045 CJS983039:CJS983045 CTO983039:CTO983045 DDK983039:DDK983045 DNG983039:DNG983045 DXC983039:DXC983045 EGY983039:EGY983045 EQU983039:EQU983045 FAQ983039:FAQ983045 FKM983039:FKM983045 FUI983039:FUI983045 GEE983039:GEE983045 GOA983039:GOA983045 GXW983039:GXW983045 HHS983039:HHS983045 HRO983039:HRO983045 IBK983039:IBK983045 ILG983039:ILG983045 IVC983039:IVC983045 JEY983039:JEY983045 JOU983039:JOU983045 JYQ983039:JYQ983045 KIM983039:KIM983045 KSI983039:KSI983045 LCE983039:LCE983045 LMA983039:LMA983045 LVW983039:LVW983045 MFS983039:MFS983045 MPO983039:MPO983045 MZK983039:MZK983045 NJG983039:NJG983045 NTC983039:NTC983045 OCY983039:OCY983045 OMU983039:OMU983045 OWQ983039:OWQ983045 PGM983039:PGM983045 PQI983039:PQI983045 QAE983039:QAE983045 QKA983039:QKA983045 QTW983039:QTW983045 RDS983039:RDS983045 RNO983039:RNO983045 RXK983039:RXK983045 SHG983039:SHG983045 SRC983039:SRC983045 TAY983039:TAY983045 TKU983039:TKU983045 TUQ983039:TUQ983045 UEM983039:UEM983045 UOI983039:UOI983045 UYE983039:UYE983045 VIA983039:VIA983045 VRW983039:VRW983045 WBS983039:WBS983045 WLO983039:WLO983045 WVK983039:WVK983045 C23:C29 IY23:IY29 SU23:SU29 ACQ23:ACQ29 AMM23:AMM29 AWI23:AWI29 BGE23:BGE29 BQA23:BQA29 BZW23:BZW29 CJS23:CJS29 CTO23:CTO29 DDK23:DDK29 DNG23:DNG29 DXC23:DXC29 EGY23:EGY29 EQU23:EQU29 FAQ23:FAQ29 FKM23:FKM29 FUI23:FUI29 GEE23:GEE29 GOA23:GOA29 GXW23:GXW29 HHS23:HHS29 HRO23:HRO29 IBK23:IBK29 ILG23:ILG29 IVC23:IVC29 JEY23:JEY29 JOU23:JOU29 JYQ23:JYQ29 KIM23:KIM29 KSI23:KSI29 LCE23:LCE29 LMA23:LMA29 LVW23:LVW29 MFS23:MFS29 MPO23:MPO29 MZK23:MZK29 NJG23:NJG29 NTC23:NTC29 OCY23:OCY29 OMU23:OMU29 OWQ23:OWQ29 PGM23:PGM29 PQI23:PQI29 QAE23:QAE29 QKA23:QKA29 QTW23:QTW29 RDS23:RDS29 RNO23:RNO29 RXK23:RXK29 SHG23:SHG29 SRC23:SRC29 TAY23:TAY29 TKU23:TKU29 TUQ23:TUQ29 UEM23:UEM29 UOI23:UOI29 UYE23:UYE29 VIA23:VIA29 VRW23:VRW29 WBS23:WBS29 WLO23:WLO29 WVK23:WVK29 C65527:C65533 IY65527:IY65533 SU65527:SU65533 ACQ65527:ACQ65533 AMM65527:AMM65533 AWI65527:AWI65533 BGE65527:BGE65533 BQA65527:BQA65533 BZW65527:BZW65533 CJS65527:CJS65533 CTO65527:CTO65533 DDK65527:DDK65533 DNG65527:DNG65533 DXC65527:DXC65533 EGY65527:EGY65533 EQU65527:EQU65533 FAQ65527:FAQ65533 FKM65527:FKM65533 FUI65527:FUI65533 GEE65527:GEE65533 GOA65527:GOA65533 GXW65527:GXW65533 HHS65527:HHS65533 HRO65527:HRO65533 IBK65527:IBK65533 ILG65527:ILG65533 IVC65527:IVC65533 JEY65527:JEY65533 JOU65527:JOU65533 JYQ65527:JYQ65533 KIM65527:KIM65533 KSI65527:KSI65533 LCE65527:LCE65533 LMA65527:LMA65533 LVW65527:LVW65533 MFS65527:MFS65533 MPO65527:MPO65533 MZK65527:MZK65533 NJG65527:NJG65533 NTC65527:NTC65533 OCY65527:OCY65533 OMU65527:OMU65533 OWQ65527:OWQ65533 PGM65527:PGM65533 PQI65527:PQI65533 QAE65527:QAE65533 QKA65527:QKA65533 QTW65527:QTW65533 RDS65527:RDS65533 RNO65527:RNO65533 RXK65527:RXK65533 SHG65527:SHG65533 SRC65527:SRC65533 TAY65527:TAY65533 TKU65527:TKU65533 TUQ65527:TUQ65533 UEM65527:UEM65533 UOI65527:UOI65533 UYE65527:UYE65533 VIA65527:VIA65533 VRW65527:VRW65533 WBS65527:WBS65533 WLO65527:WLO65533 WVK65527:WVK65533 C131063:C131069 IY131063:IY131069 SU131063:SU131069 ACQ131063:ACQ131069 AMM131063:AMM131069 AWI131063:AWI131069 BGE131063:BGE131069 BQA131063:BQA131069 BZW131063:BZW131069 CJS131063:CJS131069 CTO131063:CTO131069 DDK131063:DDK131069 DNG131063:DNG131069 DXC131063:DXC131069 EGY131063:EGY131069 EQU131063:EQU131069 FAQ131063:FAQ131069 FKM131063:FKM131069 FUI131063:FUI131069 GEE131063:GEE131069 GOA131063:GOA131069 GXW131063:GXW131069 HHS131063:HHS131069 HRO131063:HRO131069 IBK131063:IBK131069 ILG131063:ILG131069 IVC131063:IVC131069 JEY131063:JEY131069 JOU131063:JOU131069 JYQ131063:JYQ131069 KIM131063:KIM131069 KSI131063:KSI131069 LCE131063:LCE131069 LMA131063:LMA131069 LVW131063:LVW131069 MFS131063:MFS131069 MPO131063:MPO131069 MZK131063:MZK131069 NJG131063:NJG131069 NTC131063:NTC131069 OCY131063:OCY131069 OMU131063:OMU131069 OWQ131063:OWQ131069 PGM131063:PGM131069 PQI131063:PQI131069 QAE131063:QAE131069 QKA131063:QKA131069 QTW131063:QTW131069 RDS131063:RDS131069 RNO131063:RNO131069 RXK131063:RXK131069 SHG131063:SHG131069 SRC131063:SRC131069 TAY131063:TAY131069 TKU131063:TKU131069 TUQ131063:TUQ131069 UEM131063:UEM131069 UOI131063:UOI131069 UYE131063:UYE131069 VIA131063:VIA131069 VRW131063:VRW131069 WBS131063:WBS131069 WLO131063:WLO131069 WVK131063:WVK131069 C196599:C196605 IY196599:IY196605 SU196599:SU196605 ACQ196599:ACQ196605 AMM196599:AMM196605 AWI196599:AWI196605 BGE196599:BGE196605 BQA196599:BQA196605 BZW196599:BZW196605 CJS196599:CJS196605 CTO196599:CTO196605 DDK196599:DDK196605 DNG196599:DNG196605 DXC196599:DXC196605 EGY196599:EGY196605 EQU196599:EQU196605 FAQ196599:FAQ196605 FKM196599:FKM196605 FUI196599:FUI196605 GEE196599:GEE196605 GOA196599:GOA196605 GXW196599:GXW196605 HHS196599:HHS196605 HRO196599:HRO196605 IBK196599:IBK196605 ILG196599:ILG196605 IVC196599:IVC196605 JEY196599:JEY196605 JOU196599:JOU196605 JYQ196599:JYQ196605 KIM196599:KIM196605 KSI196599:KSI196605 LCE196599:LCE196605 LMA196599:LMA196605 LVW196599:LVW196605 MFS196599:MFS196605 MPO196599:MPO196605 MZK196599:MZK196605 NJG196599:NJG196605 NTC196599:NTC196605 OCY196599:OCY196605 OMU196599:OMU196605 OWQ196599:OWQ196605 PGM196599:PGM196605 PQI196599:PQI196605 QAE196599:QAE196605 QKA196599:QKA196605 QTW196599:QTW196605 RDS196599:RDS196605 RNO196599:RNO196605 RXK196599:RXK196605 SHG196599:SHG196605 SRC196599:SRC196605 TAY196599:TAY196605 TKU196599:TKU196605 TUQ196599:TUQ196605 UEM196599:UEM196605 UOI196599:UOI196605 UYE196599:UYE196605 VIA196599:VIA196605 VRW196599:VRW196605 WBS196599:WBS196605 WLO196599:WLO196605 WVK196599:WVK196605 C262135:C262141 IY262135:IY262141 SU262135:SU262141 ACQ262135:ACQ262141 AMM262135:AMM262141 AWI262135:AWI262141 BGE262135:BGE262141 BQA262135:BQA262141 BZW262135:BZW262141 CJS262135:CJS262141 CTO262135:CTO262141 DDK262135:DDK262141 DNG262135:DNG262141 DXC262135:DXC262141 EGY262135:EGY262141 EQU262135:EQU262141 FAQ262135:FAQ262141 FKM262135:FKM262141 FUI262135:FUI262141 GEE262135:GEE262141 GOA262135:GOA262141 GXW262135:GXW262141 HHS262135:HHS262141 HRO262135:HRO262141 IBK262135:IBK262141 ILG262135:ILG262141 IVC262135:IVC262141 JEY262135:JEY262141 JOU262135:JOU262141 JYQ262135:JYQ262141 KIM262135:KIM262141 KSI262135:KSI262141 LCE262135:LCE262141 LMA262135:LMA262141 LVW262135:LVW262141 MFS262135:MFS262141 MPO262135:MPO262141 MZK262135:MZK262141 NJG262135:NJG262141 NTC262135:NTC262141 OCY262135:OCY262141 OMU262135:OMU262141 OWQ262135:OWQ262141 PGM262135:PGM262141 PQI262135:PQI262141 QAE262135:QAE262141 QKA262135:QKA262141 QTW262135:QTW262141 RDS262135:RDS262141 RNO262135:RNO262141 RXK262135:RXK262141 SHG262135:SHG262141 SRC262135:SRC262141 TAY262135:TAY262141 TKU262135:TKU262141 TUQ262135:TUQ262141 UEM262135:UEM262141 UOI262135:UOI262141 UYE262135:UYE262141 VIA262135:VIA262141 VRW262135:VRW262141 WBS262135:WBS262141 WLO262135:WLO262141 WVK262135:WVK262141 C327671:C327677 IY327671:IY327677 SU327671:SU327677 ACQ327671:ACQ327677 AMM327671:AMM327677 AWI327671:AWI327677 BGE327671:BGE327677 BQA327671:BQA327677 BZW327671:BZW327677 CJS327671:CJS327677 CTO327671:CTO327677 DDK327671:DDK327677 DNG327671:DNG327677 DXC327671:DXC327677 EGY327671:EGY327677 EQU327671:EQU327677 FAQ327671:FAQ327677 FKM327671:FKM327677 FUI327671:FUI327677 GEE327671:GEE327677 GOA327671:GOA327677 GXW327671:GXW327677 HHS327671:HHS327677 HRO327671:HRO327677 IBK327671:IBK327677 ILG327671:ILG327677 IVC327671:IVC327677 JEY327671:JEY327677 JOU327671:JOU327677 JYQ327671:JYQ327677 KIM327671:KIM327677 KSI327671:KSI327677 LCE327671:LCE327677 LMA327671:LMA327677 LVW327671:LVW327677 MFS327671:MFS327677 MPO327671:MPO327677 MZK327671:MZK327677 NJG327671:NJG327677 NTC327671:NTC327677 OCY327671:OCY327677 OMU327671:OMU327677 OWQ327671:OWQ327677 PGM327671:PGM327677 PQI327671:PQI327677 QAE327671:QAE327677 QKA327671:QKA327677 QTW327671:QTW327677 RDS327671:RDS327677 RNO327671:RNO327677 RXK327671:RXK327677 SHG327671:SHG327677 SRC327671:SRC327677 TAY327671:TAY327677 TKU327671:TKU327677 TUQ327671:TUQ327677 UEM327671:UEM327677 UOI327671:UOI327677 UYE327671:UYE327677 VIA327671:VIA327677 VRW327671:VRW327677 WBS327671:WBS327677 WLO327671:WLO327677 WVK327671:WVK327677 C393207:C393213 IY393207:IY393213 SU393207:SU393213 ACQ393207:ACQ393213 AMM393207:AMM393213 AWI393207:AWI393213 BGE393207:BGE393213 BQA393207:BQA393213 BZW393207:BZW393213 CJS393207:CJS393213 CTO393207:CTO393213 DDK393207:DDK393213 DNG393207:DNG393213 DXC393207:DXC393213 EGY393207:EGY393213 EQU393207:EQU393213 FAQ393207:FAQ393213 FKM393207:FKM393213 FUI393207:FUI393213 GEE393207:GEE393213 GOA393207:GOA393213 GXW393207:GXW393213 HHS393207:HHS393213 HRO393207:HRO393213 IBK393207:IBK393213 ILG393207:ILG393213 IVC393207:IVC393213 JEY393207:JEY393213 JOU393207:JOU393213 JYQ393207:JYQ393213 KIM393207:KIM393213 KSI393207:KSI393213 LCE393207:LCE393213 LMA393207:LMA393213 LVW393207:LVW393213 MFS393207:MFS393213 MPO393207:MPO393213 MZK393207:MZK393213 NJG393207:NJG393213 NTC393207:NTC393213 OCY393207:OCY393213 OMU393207:OMU393213 OWQ393207:OWQ393213 PGM393207:PGM393213 PQI393207:PQI393213 QAE393207:QAE393213 QKA393207:QKA393213 QTW393207:QTW393213 RDS393207:RDS393213 RNO393207:RNO393213 RXK393207:RXK393213 SHG393207:SHG393213 SRC393207:SRC393213 TAY393207:TAY393213 TKU393207:TKU393213 TUQ393207:TUQ393213 UEM393207:UEM393213 UOI393207:UOI393213 UYE393207:UYE393213 VIA393207:VIA393213 VRW393207:VRW393213 WBS393207:WBS393213 WLO393207:WLO393213 WVK393207:WVK393213 C458743:C458749 IY458743:IY458749 SU458743:SU458749 ACQ458743:ACQ458749 AMM458743:AMM458749 AWI458743:AWI458749 BGE458743:BGE458749 BQA458743:BQA458749 BZW458743:BZW458749 CJS458743:CJS458749 CTO458743:CTO458749 DDK458743:DDK458749 DNG458743:DNG458749 DXC458743:DXC458749 EGY458743:EGY458749 EQU458743:EQU458749 FAQ458743:FAQ458749 FKM458743:FKM458749 FUI458743:FUI458749 GEE458743:GEE458749 GOA458743:GOA458749 GXW458743:GXW458749 HHS458743:HHS458749 HRO458743:HRO458749 IBK458743:IBK458749 ILG458743:ILG458749 IVC458743:IVC458749 JEY458743:JEY458749 JOU458743:JOU458749 JYQ458743:JYQ458749 KIM458743:KIM458749 KSI458743:KSI458749 LCE458743:LCE458749 LMA458743:LMA458749 LVW458743:LVW458749 MFS458743:MFS458749 MPO458743:MPO458749 MZK458743:MZK458749 NJG458743:NJG458749 NTC458743:NTC458749 OCY458743:OCY458749 OMU458743:OMU458749 OWQ458743:OWQ458749 PGM458743:PGM458749 PQI458743:PQI458749 QAE458743:QAE458749 QKA458743:QKA458749 QTW458743:QTW458749 RDS458743:RDS458749 RNO458743:RNO458749 RXK458743:RXK458749 SHG458743:SHG458749 SRC458743:SRC458749 TAY458743:TAY458749 TKU458743:TKU458749 TUQ458743:TUQ458749 UEM458743:UEM458749 UOI458743:UOI458749 UYE458743:UYE458749 VIA458743:VIA458749 VRW458743:VRW458749 WBS458743:WBS458749 WLO458743:WLO458749 WVK458743:WVK458749 C524279:C524285 IY524279:IY524285 SU524279:SU524285 ACQ524279:ACQ524285 AMM524279:AMM524285 AWI524279:AWI524285 BGE524279:BGE524285 BQA524279:BQA524285 BZW524279:BZW524285 CJS524279:CJS524285 CTO524279:CTO524285 DDK524279:DDK524285 DNG524279:DNG524285 DXC524279:DXC524285 EGY524279:EGY524285 EQU524279:EQU524285 FAQ524279:FAQ524285 FKM524279:FKM524285 FUI524279:FUI524285 GEE524279:GEE524285 GOA524279:GOA524285 GXW524279:GXW524285 HHS524279:HHS524285 HRO524279:HRO524285 IBK524279:IBK524285 ILG524279:ILG524285 IVC524279:IVC524285 JEY524279:JEY524285 JOU524279:JOU524285 JYQ524279:JYQ524285 KIM524279:KIM524285 KSI524279:KSI524285 LCE524279:LCE524285 LMA524279:LMA524285 LVW524279:LVW524285 MFS524279:MFS524285 MPO524279:MPO524285 MZK524279:MZK524285 NJG524279:NJG524285 NTC524279:NTC524285 OCY524279:OCY524285 OMU524279:OMU524285 OWQ524279:OWQ524285 PGM524279:PGM524285 PQI524279:PQI524285 QAE524279:QAE524285 QKA524279:QKA524285 QTW524279:QTW524285 RDS524279:RDS524285 RNO524279:RNO524285 RXK524279:RXK524285 SHG524279:SHG524285 SRC524279:SRC524285 TAY524279:TAY524285 TKU524279:TKU524285 TUQ524279:TUQ524285 UEM524279:UEM524285 UOI524279:UOI524285 UYE524279:UYE524285 VIA524279:VIA524285 VRW524279:VRW524285 WBS524279:WBS524285 WLO524279:WLO524285 WVK524279:WVK524285 C589815:C589821 IY589815:IY589821 SU589815:SU589821 ACQ589815:ACQ589821 AMM589815:AMM589821 AWI589815:AWI589821 BGE589815:BGE589821 BQA589815:BQA589821 BZW589815:BZW589821 CJS589815:CJS589821 CTO589815:CTO589821 DDK589815:DDK589821 DNG589815:DNG589821 DXC589815:DXC589821 EGY589815:EGY589821 EQU589815:EQU589821 FAQ589815:FAQ589821 FKM589815:FKM589821 FUI589815:FUI589821 GEE589815:GEE589821 GOA589815:GOA589821 GXW589815:GXW589821 HHS589815:HHS589821 HRO589815:HRO589821 IBK589815:IBK589821 ILG589815:ILG589821 IVC589815:IVC589821 JEY589815:JEY589821 JOU589815:JOU589821 JYQ589815:JYQ589821 KIM589815:KIM589821 KSI589815:KSI589821 LCE589815:LCE589821 LMA589815:LMA589821 LVW589815:LVW589821 MFS589815:MFS589821 MPO589815:MPO589821 MZK589815:MZK589821 NJG589815:NJG589821 NTC589815:NTC589821 OCY589815:OCY589821 OMU589815:OMU589821 OWQ589815:OWQ589821 PGM589815:PGM589821 PQI589815:PQI589821 QAE589815:QAE589821 QKA589815:QKA589821 QTW589815:QTW589821 RDS589815:RDS589821 RNO589815:RNO589821 RXK589815:RXK589821 SHG589815:SHG589821 SRC589815:SRC589821 TAY589815:TAY589821 TKU589815:TKU589821 TUQ589815:TUQ589821 UEM589815:UEM589821 UOI589815:UOI589821 UYE589815:UYE589821 VIA589815:VIA589821 VRW589815:VRW589821 WBS589815:WBS589821 WLO589815:WLO589821 WVK589815:WVK589821 C655351:C655357 IY655351:IY655357 SU655351:SU655357 ACQ655351:ACQ655357 AMM655351:AMM655357 AWI655351:AWI655357 BGE655351:BGE655357 BQA655351:BQA655357 BZW655351:BZW655357 CJS655351:CJS655357 CTO655351:CTO655357 DDK655351:DDK655357 DNG655351:DNG655357 DXC655351:DXC655357 EGY655351:EGY655357 EQU655351:EQU655357 FAQ655351:FAQ655357 FKM655351:FKM655357 FUI655351:FUI655357 GEE655351:GEE655357 GOA655351:GOA655357 GXW655351:GXW655357 HHS655351:HHS655357 HRO655351:HRO655357 IBK655351:IBK655357 ILG655351:ILG655357 IVC655351:IVC655357 JEY655351:JEY655357 JOU655351:JOU655357 JYQ655351:JYQ655357 KIM655351:KIM655357 KSI655351:KSI655357 LCE655351:LCE655357 LMA655351:LMA655357 LVW655351:LVW655357 MFS655351:MFS655357 MPO655351:MPO655357 MZK655351:MZK655357 NJG655351:NJG655357 NTC655351:NTC655357 OCY655351:OCY655357 OMU655351:OMU655357 OWQ655351:OWQ655357 PGM655351:PGM655357 PQI655351:PQI655357 QAE655351:QAE655357 QKA655351:QKA655357 QTW655351:QTW655357 RDS655351:RDS655357 RNO655351:RNO655357 RXK655351:RXK655357 SHG655351:SHG655357 SRC655351:SRC655357 TAY655351:TAY655357 TKU655351:TKU655357 TUQ655351:TUQ655357 UEM655351:UEM655357 UOI655351:UOI655357 UYE655351:UYE655357 VIA655351:VIA655357 VRW655351:VRW655357 WBS655351:WBS655357 WLO655351:WLO655357 WVK655351:WVK655357 C720887:C720893 IY720887:IY720893 SU720887:SU720893 ACQ720887:ACQ720893 AMM720887:AMM720893 AWI720887:AWI720893 BGE720887:BGE720893 BQA720887:BQA720893 BZW720887:BZW720893 CJS720887:CJS720893 CTO720887:CTO720893 DDK720887:DDK720893 DNG720887:DNG720893 DXC720887:DXC720893 EGY720887:EGY720893 EQU720887:EQU720893 FAQ720887:FAQ720893 FKM720887:FKM720893 FUI720887:FUI720893 GEE720887:GEE720893 GOA720887:GOA720893 GXW720887:GXW720893 HHS720887:HHS720893 HRO720887:HRO720893 IBK720887:IBK720893 ILG720887:ILG720893 IVC720887:IVC720893 JEY720887:JEY720893 JOU720887:JOU720893 JYQ720887:JYQ720893 KIM720887:KIM720893 KSI720887:KSI720893 LCE720887:LCE720893 LMA720887:LMA720893 LVW720887:LVW720893 MFS720887:MFS720893 MPO720887:MPO720893 MZK720887:MZK720893 NJG720887:NJG720893 NTC720887:NTC720893 OCY720887:OCY720893 OMU720887:OMU720893 OWQ720887:OWQ720893 PGM720887:PGM720893 PQI720887:PQI720893 QAE720887:QAE720893 QKA720887:QKA720893 QTW720887:QTW720893 RDS720887:RDS720893 RNO720887:RNO720893 RXK720887:RXK720893 SHG720887:SHG720893 SRC720887:SRC720893 TAY720887:TAY720893 TKU720887:TKU720893 TUQ720887:TUQ720893 UEM720887:UEM720893 UOI720887:UOI720893 UYE720887:UYE720893 VIA720887:VIA720893 VRW720887:VRW720893 WBS720887:WBS720893 WLO720887:WLO720893 WVK720887:WVK720893 C786423:C786429 IY786423:IY786429 SU786423:SU786429 ACQ786423:ACQ786429 AMM786423:AMM786429 AWI786423:AWI786429 BGE786423:BGE786429 BQA786423:BQA786429 BZW786423:BZW786429 CJS786423:CJS786429 CTO786423:CTO786429 DDK786423:DDK786429 DNG786423:DNG786429 DXC786423:DXC786429 EGY786423:EGY786429 EQU786423:EQU786429 FAQ786423:FAQ786429 FKM786423:FKM786429 FUI786423:FUI786429 GEE786423:GEE786429 GOA786423:GOA786429 GXW786423:GXW786429 HHS786423:HHS786429 HRO786423:HRO786429 IBK786423:IBK786429 ILG786423:ILG786429 IVC786423:IVC786429 JEY786423:JEY786429 JOU786423:JOU786429 JYQ786423:JYQ786429 KIM786423:KIM786429 KSI786423:KSI786429 LCE786423:LCE786429 LMA786423:LMA786429 LVW786423:LVW786429 MFS786423:MFS786429 MPO786423:MPO786429 MZK786423:MZK786429 NJG786423:NJG786429 NTC786423:NTC786429 OCY786423:OCY786429 OMU786423:OMU786429 OWQ786423:OWQ786429 PGM786423:PGM786429 PQI786423:PQI786429 QAE786423:QAE786429 QKA786423:QKA786429 QTW786423:QTW786429 RDS786423:RDS786429 RNO786423:RNO786429 RXK786423:RXK786429 SHG786423:SHG786429 SRC786423:SRC786429 TAY786423:TAY786429 TKU786423:TKU786429 TUQ786423:TUQ786429 UEM786423:UEM786429 UOI786423:UOI786429 UYE786423:UYE786429 VIA786423:VIA786429 VRW786423:VRW786429 WBS786423:WBS786429 WLO786423:WLO786429 WVK786423:WVK786429 C851959:C851965 IY851959:IY851965 SU851959:SU851965 ACQ851959:ACQ851965 AMM851959:AMM851965 AWI851959:AWI851965 BGE851959:BGE851965 BQA851959:BQA851965 BZW851959:BZW851965 CJS851959:CJS851965 CTO851959:CTO851965 DDK851959:DDK851965 DNG851959:DNG851965 DXC851959:DXC851965 EGY851959:EGY851965 EQU851959:EQU851965 FAQ851959:FAQ851965 FKM851959:FKM851965 FUI851959:FUI851965 GEE851959:GEE851965 GOA851959:GOA851965 GXW851959:GXW851965 HHS851959:HHS851965 HRO851959:HRO851965 IBK851959:IBK851965 ILG851959:ILG851965 IVC851959:IVC851965 JEY851959:JEY851965 JOU851959:JOU851965 JYQ851959:JYQ851965 KIM851959:KIM851965 KSI851959:KSI851965 LCE851959:LCE851965 LMA851959:LMA851965 LVW851959:LVW851965 MFS851959:MFS851965 MPO851959:MPO851965 MZK851959:MZK851965 NJG851959:NJG851965 NTC851959:NTC851965 OCY851959:OCY851965 OMU851959:OMU851965 OWQ851959:OWQ851965 PGM851959:PGM851965 PQI851959:PQI851965 QAE851959:QAE851965 QKA851959:QKA851965 QTW851959:QTW851965 RDS851959:RDS851965 RNO851959:RNO851965 RXK851959:RXK851965 SHG851959:SHG851965 SRC851959:SRC851965 TAY851959:TAY851965 TKU851959:TKU851965 TUQ851959:TUQ851965 UEM851959:UEM851965 UOI851959:UOI851965 UYE851959:UYE851965 VIA851959:VIA851965 VRW851959:VRW851965 WBS851959:WBS851965 WLO851959:WLO851965 WVK851959:WVK851965 C917495:C917501 IY917495:IY917501 SU917495:SU917501 ACQ917495:ACQ917501 AMM917495:AMM917501 AWI917495:AWI917501 BGE917495:BGE917501 BQA917495:BQA917501 BZW917495:BZW917501 CJS917495:CJS917501 CTO917495:CTO917501 DDK917495:DDK917501 DNG917495:DNG917501 DXC917495:DXC917501 EGY917495:EGY917501 EQU917495:EQU917501 FAQ917495:FAQ917501 FKM917495:FKM917501 FUI917495:FUI917501 GEE917495:GEE917501 GOA917495:GOA917501 GXW917495:GXW917501 HHS917495:HHS917501 HRO917495:HRO917501 IBK917495:IBK917501 ILG917495:ILG917501 IVC917495:IVC917501 JEY917495:JEY917501 JOU917495:JOU917501 JYQ917495:JYQ917501 KIM917495:KIM917501 KSI917495:KSI917501 LCE917495:LCE917501 LMA917495:LMA917501 LVW917495:LVW917501 MFS917495:MFS917501 MPO917495:MPO917501 MZK917495:MZK917501 NJG917495:NJG917501 NTC917495:NTC917501 OCY917495:OCY917501 OMU917495:OMU917501 OWQ917495:OWQ917501 PGM917495:PGM917501 PQI917495:PQI917501 QAE917495:QAE917501 QKA917495:QKA917501 QTW917495:QTW917501 RDS917495:RDS917501 RNO917495:RNO917501 RXK917495:RXK917501 SHG917495:SHG917501 SRC917495:SRC917501 TAY917495:TAY917501 TKU917495:TKU917501 TUQ917495:TUQ917501 UEM917495:UEM917501 UOI917495:UOI917501 UYE917495:UYE917501 VIA917495:VIA917501 VRW917495:VRW917501 WBS917495:WBS917501 WLO917495:WLO917501 WVK917495:WVK917501 C983031:C983037 IY983031:IY983037 SU983031:SU983037 ACQ983031:ACQ983037 AMM983031:AMM983037 AWI983031:AWI983037 BGE983031:BGE983037 BQA983031:BQA983037 BZW983031:BZW983037 CJS983031:CJS983037 CTO983031:CTO983037 DDK983031:DDK983037 DNG983031:DNG983037 DXC983031:DXC983037 EGY983031:EGY983037 EQU983031:EQU983037 FAQ983031:FAQ983037 FKM983031:FKM983037 FUI983031:FUI983037 GEE983031:GEE983037 GOA983031:GOA983037 GXW983031:GXW983037 HHS983031:HHS983037 HRO983031:HRO983037 IBK983031:IBK983037 ILG983031:ILG983037 IVC983031:IVC983037 JEY983031:JEY983037 JOU983031:JOU983037 JYQ983031:JYQ983037 KIM983031:KIM983037 KSI983031:KSI983037 LCE983031:LCE983037 LMA983031:LMA983037 LVW983031:LVW983037 MFS983031:MFS983037 MPO983031:MPO983037 MZK983031:MZK983037 NJG983031:NJG983037 NTC983031:NTC983037 OCY983031:OCY983037 OMU983031:OMU983037 OWQ983031:OWQ983037 PGM983031:PGM983037 PQI983031:PQI983037 QAE983031:QAE983037 QKA983031:QKA983037 QTW983031:QTW983037 RDS983031:RDS983037 RNO983031:RNO983037 RXK983031:RXK983037 SHG983031:SHG983037 SRC983031:SRC983037 TAY983031:TAY983037 TKU983031:TKU983037 TUQ983031:TUQ983037 UEM983031:UEM983037 UOI983031:UOI983037 UYE983031:UYE983037 VIA983031:VIA983037 VRW983031:VRW983037 WBS983031:WBS983037 WLO983031:WLO983037 WVK983031:WVK983037 C15:C21 IY15:IY21 SU15:SU21 ACQ15:ACQ21 AMM15:AMM21 AWI15:AWI21 BGE15:BGE21 BQA15:BQA21 BZW15:BZW21 CJS15:CJS21 CTO15:CTO21 DDK15:DDK21 DNG15:DNG21 DXC15:DXC21 EGY15:EGY21 EQU15:EQU21 FAQ15:FAQ21 FKM15:FKM21 FUI15:FUI21 GEE15:GEE21 GOA15:GOA21 GXW15:GXW21 HHS15:HHS21 HRO15:HRO21 IBK15:IBK21 ILG15:ILG21 IVC15:IVC21 JEY15:JEY21 JOU15:JOU21 JYQ15:JYQ21 KIM15:KIM21 KSI15:KSI21 LCE15:LCE21 LMA15:LMA21 LVW15:LVW21 MFS15:MFS21 MPO15:MPO21 MZK15:MZK21 NJG15:NJG21 NTC15:NTC21 OCY15:OCY21 OMU15:OMU21 OWQ15:OWQ21 PGM15:PGM21 PQI15:PQI21 QAE15:QAE21 QKA15:QKA21 QTW15:QTW21 RDS15:RDS21 RNO15:RNO21 RXK15:RXK21 SHG15:SHG21 SRC15:SRC21 TAY15:TAY21 TKU15:TKU21 TUQ15:TUQ21 UEM15:UEM21 UOI15:UOI21 UYE15:UYE21 VIA15:VIA21 VRW15:VRW21 WBS15:WBS21 WLO15:WLO21 WVK15:WVK21 C65519:C65525 IY65519:IY65525 SU65519:SU65525 ACQ65519:ACQ65525 AMM65519:AMM65525 AWI65519:AWI65525 BGE65519:BGE65525 BQA65519:BQA65525 BZW65519:BZW65525 CJS65519:CJS65525 CTO65519:CTO65525 DDK65519:DDK65525 DNG65519:DNG65525 DXC65519:DXC65525 EGY65519:EGY65525 EQU65519:EQU65525 FAQ65519:FAQ65525 FKM65519:FKM65525 FUI65519:FUI65525 GEE65519:GEE65525 GOA65519:GOA65525 GXW65519:GXW65525 HHS65519:HHS65525 HRO65519:HRO65525 IBK65519:IBK65525 ILG65519:ILG65525 IVC65519:IVC65525 JEY65519:JEY65525 JOU65519:JOU65525 JYQ65519:JYQ65525 KIM65519:KIM65525 KSI65519:KSI65525 LCE65519:LCE65525 LMA65519:LMA65525 LVW65519:LVW65525 MFS65519:MFS65525 MPO65519:MPO65525 MZK65519:MZK65525 NJG65519:NJG65525 NTC65519:NTC65525 OCY65519:OCY65525 OMU65519:OMU65525 OWQ65519:OWQ65525 PGM65519:PGM65525 PQI65519:PQI65525 QAE65519:QAE65525 QKA65519:QKA65525 QTW65519:QTW65525 RDS65519:RDS65525 RNO65519:RNO65525 RXK65519:RXK65525 SHG65519:SHG65525 SRC65519:SRC65525 TAY65519:TAY65525 TKU65519:TKU65525 TUQ65519:TUQ65525 UEM65519:UEM65525 UOI65519:UOI65525 UYE65519:UYE65525 VIA65519:VIA65525 VRW65519:VRW65525 WBS65519:WBS65525 WLO65519:WLO65525 WVK65519:WVK65525 C131055:C131061 IY131055:IY131061 SU131055:SU131061 ACQ131055:ACQ131061 AMM131055:AMM131061 AWI131055:AWI131061 BGE131055:BGE131061 BQA131055:BQA131061 BZW131055:BZW131061 CJS131055:CJS131061 CTO131055:CTO131061 DDK131055:DDK131061 DNG131055:DNG131061 DXC131055:DXC131061 EGY131055:EGY131061 EQU131055:EQU131061 FAQ131055:FAQ131061 FKM131055:FKM131061 FUI131055:FUI131061 GEE131055:GEE131061 GOA131055:GOA131061 GXW131055:GXW131061 HHS131055:HHS131061 HRO131055:HRO131061 IBK131055:IBK131061 ILG131055:ILG131061 IVC131055:IVC131061 JEY131055:JEY131061 JOU131055:JOU131061 JYQ131055:JYQ131061 KIM131055:KIM131061 KSI131055:KSI131061 LCE131055:LCE131061 LMA131055:LMA131061 LVW131055:LVW131061 MFS131055:MFS131061 MPO131055:MPO131061 MZK131055:MZK131061 NJG131055:NJG131061 NTC131055:NTC131061 OCY131055:OCY131061 OMU131055:OMU131061 OWQ131055:OWQ131061 PGM131055:PGM131061 PQI131055:PQI131061 QAE131055:QAE131061 QKA131055:QKA131061 QTW131055:QTW131061 RDS131055:RDS131061 RNO131055:RNO131061 RXK131055:RXK131061 SHG131055:SHG131061 SRC131055:SRC131061 TAY131055:TAY131061 TKU131055:TKU131061 TUQ131055:TUQ131061 UEM131055:UEM131061 UOI131055:UOI131061 UYE131055:UYE131061 VIA131055:VIA131061 VRW131055:VRW131061 WBS131055:WBS131061 WLO131055:WLO131061 WVK131055:WVK131061 C196591:C196597 IY196591:IY196597 SU196591:SU196597 ACQ196591:ACQ196597 AMM196591:AMM196597 AWI196591:AWI196597 BGE196591:BGE196597 BQA196591:BQA196597 BZW196591:BZW196597 CJS196591:CJS196597 CTO196591:CTO196597 DDK196591:DDK196597 DNG196591:DNG196597 DXC196591:DXC196597 EGY196591:EGY196597 EQU196591:EQU196597 FAQ196591:FAQ196597 FKM196591:FKM196597 FUI196591:FUI196597 GEE196591:GEE196597 GOA196591:GOA196597 GXW196591:GXW196597 HHS196591:HHS196597 HRO196591:HRO196597 IBK196591:IBK196597 ILG196591:ILG196597 IVC196591:IVC196597 JEY196591:JEY196597 JOU196591:JOU196597 JYQ196591:JYQ196597 KIM196591:KIM196597 KSI196591:KSI196597 LCE196591:LCE196597 LMA196591:LMA196597 LVW196591:LVW196597 MFS196591:MFS196597 MPO196591:MPO196597 MZK196591:MZK196597 NJG196591:NJG196597 NTC196591:NTC196597 OCY196591:OCY196597 OMU196591:OMU196597 OWQ196591:OWQ196597 PGM196591:PGM196597 PQI196591:PQI196597 QAE196591:QAE196597 QKA196591:QKA196597 QTW196591:QTW196597 RDS196591:RDS196597 RNO196591:RNO196597 RXK196591:RXK196597 SHG196591:SHG196597 SRC196591:SRC196597 TAY196591:TAY196597 TKU196591:TKU196597 TUQ196591:TUQ196597 UEM196591:UEM196597 UOI196591:UOI196597 UYE196591:UYE196597 VIA196591:VIA196597 VRW196591:VRW196597 WBS196591:WBS196597 WLO196591:WLO196597 WVK196591:WVK196597 C262127:C262133 IY262127:IY262133 SU262127:SU262133 ACQ262127:ACQ262133 AMM262127:AMM262133 AWI262127:AWI262133 BGE262127:BGE262133 BQA262127:BQA262133 BZW262127:BZW262133 CJS262127:CJS262133 CTO262127:CTO262133 DDK262127:DDK262133 DNG262127:DNG262133 DXC262127:DXC262133 EGY262127:EGY262133 EQU262127:EQU262133 FAQ262127:FAQ262133 FKM262127:FKM262133 FUI262127:FUI262133 GEE262127:GEE262133 GOA262127:GOA262133 GXW262127:GXW262133 HHS262127:HHS262133 HRO262127:HRO262133 IBK262127:IBK262133 ILG262127:ILG262133 IVC262127:IVC262133 JEY262127:JEY262133 JOU262127:JOU262133 JYQ262127:JYQ262133 KIM262127:KIM262133 KSI262127:KSI262133 LCE262127:LCE262133 LMA262127:LMA262133 LVW262127:LVW262133 MFS262127:MFS262133 MPO262127:MPO262133 MZK262127:MZK262133 NJG262127:NJG262133 NTC262127:NTC262133 OCY262127:OCY262133 OMU262127:OMU262133 OWQ262127:OWQ262133 PGM262127:PGM262133 PQI262127:PQI262133 QAE262127:QAE262133 QKA262127:QKA262133 QTW262127:QTW262133 RDS262127:RDS262133 RNO262127:RNO262133 RXK262127:RXK262133 SHG262127:SHG262133 SRC262127:SRC262133 TAY262127:TAY262133 TKU262127:TKU262133 TUQ262127:TUQ262133 UEM262127:UEM262133 UOI262127:UOI262133 UYE262127:UYE262133 VIA262127:VIA262133 VRW262127:VRW262133 WBS262127:WBS262133 WLO262127:WLO262133 WVK262127:WVK262133 C327663:C327669 IY327663:IY327669 SU327663:SU327669 ACQ327663:ACQ327669 AMM327663:AMM327669 AWI327663:AWI327669 BGE327663:BGE327669 BQA327663:BQA327669 BZW327663:BZW327669 CJS327663:CJS327669 CTO327663:CTO327669 DDK327663:DDK327669 DNG327663:DNG327669 DXC327663:DXC327669 EGY327663:EGY327669 EQU327663:EQU327669 FAQ327663:FAQ327669 FKM327663:FKM327669 FUI327663:FUI327669 GEE327663:GEE327669 GOA327663:GOA327669 GXW327663:GXW327669 HHS327663:HHS327669 HRO327663:HRO327669 IBK327663:IBK327669 ILG327663:ILG327669 IVC327663:IVC327669 JEY327663:JEY327669 JOU327663:JOU327669 JYQ327663:JYQ327669 KIM327663:KIM327669 KSI327663:KSI327669 LCE327663:LCE327669 LMA327663:LMA327669 LVW327663:LVW327669 MFS327663:MFS327669 MPO327663:MPO327669 MZK327663:MZK327669 NJG327663:NJG327669 NTC327663:NTC327669 OCY327663:OCY327669 OMU327663:OMU327669 OWQ327663:OWQ327669 PGM327663:PGM327669 PQI327663:PQI327669 QAE327663:QAE327669 QKA327663:QKA327669 QTW327663:QTW327669 RDS327663:RDS327669 RNO327663:RNO327669 RXK327663:RXK327669 SHG327663:SHG327669 SRC327663:SRC327669 TAY327663:TAY327669 TKU327663:TKU327669 TUQ327663:TUQ327669 UEM327663:UEM327669 UOI327663:UOI327669 UYE327663:UYE327669 VIA327663:VIA327669 VRW327663:VRW327669 WBS327663:WBS327669 WLO327663:WLO327669 WVK327663:WVK327669 C393199:C393205 IY393199:IY393205 SU393199:SU393205 ACQ393199:ACQ393205 AMM393199:AMM393205 AWI393199:AWI393205 BGE393199:BGE393205 BQA393199:BQA393205 BZW393199:BZW393205 CJS393199:CJS393205 CTO393199:CTO393205 DDK393199:DDK393205 DNG393199:DNG393205 DXC393199:DXC393205 EGY393199:EGY393205 EQU393199:EQU393205 FAQ393199:FAQ393205 FKM393199:FKM393205 FUI393199:FUI393205 GEE393199:GEE393205 GOA393199:GOA393205 GXW393199:GXW393205 HHS393199:HHS393205 HRO393199:HRO393205 IBK393199:IBK393205 ILG393199:ILG393205 IVC393199:IVC393205 JEY393199:JEY393205 JOU393199:JOU393205 JYQ393199:JYQ393205 KIM393199:KIM393205 KSI393199:KSI393205 LCE393199:LCE393205 LMA393199:LMA393205 LVW393199:LVW393205 MFS393199:MFS393205 MPO393199:MPO393205 MZK393199:MZK393205 NJG393199:NJG393205 NTC393199:NTC393205 OCY393199:OCY393205 OMU393199:OMU393205 OWQ393199:OWQ393205 PGM393199:PGM393205 PQI393199:PQI393205 QAE393199:QAE393205 QKA393199:QKA393205 QTW393199:QTW393205 RDS393199:RDS393205 RNO393199:RNO393205 RXK393199:RXK393205 SHG393199:SHG393205 SRC393199:SRC393205 TAY393199:TAY393205 TKU393199:TKU393205 TUQ393199:TUQ393205 UEM393199:UEM393205 UOI393199:UOI393205 UYE393199:UYE393205 VIA393199:VIA393205 VRW393199:VRW393205 WBS393199:WBS393205 WLO393199:WLO393205 WVK393199:WVK393205 C458735:C458741 IY458735:IY458741 SU458735:SU458741 ACQ458735:ACQ458741 AMM458735:AMM458741 AWI458735:AWI458741 BGE458735:BGE458741 BQA458735:BQA458741 BZW458735:BZW458741 CJS458735:CJS458741 CTO458735:CTO458741 DDK458735:DDK458741 DNG458735:DNG458741 DXC458735:DXC458741 EGY458735:EGY458741 EQU458735:EQU458741 FAQ458735:FAQ458741 FKM458735:FKM458741 FUI458735:FUI458741 GEE458735:GEE458741 GOA458735:GOA458741 GXW458735:GXW458741 HHS458735:HHS458741 HRO458735:HRO458741 IBK458735:IBK458741 ILG458735:ILG458741 IVC458735:IVC458741 JEY458735:JEY458741 JOU458735:JOU458741 JYQ458735:JYQ458741 KIM458735:KIM458741 KSI458735:KSI458741 LCE458735:LCE458741 LMA458735:LMA458741 LVW458735:LVW458741 MFS458735:MFS458741 MPO458735:MPO458741 MZK458735:MZK458741 NJG458735:NJG458741 NTC458735:NTC458741 OCY458735:OCY458741 OMU458735:OMU458741 OWQ458735:OWQ458741 PGM458735:PGM458741 PQI458735:PQI458741 QAE458735:QAE458741 QKA458735:QKA458741 QTW458735:QTW458741 RDS458735:RDS458741 RNO458735:RNO458741 RXK458735:RXK458741 SHG458735:SHG458741 SRC458735:SRC458741 TAY458735:TAY458741 TKU458735:TKU458741 TUQ458735:TUQ458741 UEM458735:UEM458741 UOI458735:UOI458741 UYE458735:UYE458741 VIA458735:VIA458741 VRW458735:VRW458741 WBS458735:WBS458741 WLO458735:WLO458741 WVK458735:WVK458741 C524271:C524277 IY524271:IY524277 SU524271:SU524277 ACQ524271:ACQ524277 AMM524271:AMM524277 AWI524271:AWI524277 BGE524271:BGE524277 BQA524271:BQA524277 BZW524271:BZW524277 CJS524271:CJS524277 CTO524271:CTO524277 DDK524271:DDK524277 DNG524271:DNG524277 DXC524271:DXC524277 EGY524271:EGY524277 EQU524271:EQU524277 FAQ524271:FAQ524277 FKM524271:FKM524277 FUI524271:FUI524277 GEE524271:GEE524277 GOA524271:GOA524277 GXW524271:GXW524277 HHS524271:HHS524277 HRO524271:HRO524277 IBK524271:IBK524277 ILG524271:ILG524277 IVC524271:IVC524277 JEY524271:JEY524277 JOU524271:JOU524277 JYQ524271:JYQ524277 KIM524271:KIM524277 KSI524271:KSI524277 LCE524271:LCE524277 LMA524271:LMA524277 LVW524271:LVW524277 MFS524271:MFS524277 MPO524271:MPO524277 MZK524271:MZK524277 NJG524271:NJG524277 NTC524271:NTC524277 OCY524271:OCY524277 OMU524271:OMU524277 OWQ524271:OWQ524277 PGM524271:PGM524277 PQI524271:PQI524277 QAE524271:QAE524277 QKA524271:QKA524277 QTW524271:QTW524277 RDS524271:RDS524277 RNO524271:RNO524277 RXK524271:RXK524277 SHG524271:SHG524277 SRC524271:SRC524277 TAY524271:TAY524277 TKU524271:TKU524277 TUQ524271:TUQ524277 UEM524271:UEM524277 UOI524271:UOI524277 UYE524271:UYE524277 VIA524271:VIA524277 VRW524271:VRW524277 WBS524271:WBS524277 WLO524271:WLO524277 WVK524271:WVK524277 C589807:C589813 IY589807:IY589813 SU589807:SU589813 ACQ589807:ACQ589813 AMM589807:AMM589813 AWI589807:AWI589813 BGE589807:BGE589813 BQA589807:BQA589813 BZW589807:BZW589813 CJS589807:CJS589813 CTO589807:CTO589813 DDK589807:DDK589813 DNG589807:DNG589813 DXC589807:DXC589813 EGY589807:EGY589813 EQU589807:EQU589813 FAQ589807:FAQ589813 FKM589807:FKM589813 FUI589807:FUI589813 GEE589807:GEE589813 GOA589807:GOA589813 GXW589807:GXW589813 HHS589807:HHS589813 HRO589807:HRO589813 IBK589807:IBK589813 ILG589807:ILG589813 IVC589807:IVC589813 JEY589807:JEY589813 JOU589807:JOU589813 JYQ589807:JYQ589813 KIM589807:KIM589813 KSI589807:KSI589813 LCE589807:LCE589813 LMA589807:LMA589813 LVW589807:LVW589813 MFS589807:MFS589813 MPO589807:MPO589813 MZK589807:MZK589813 NJG589807:NJG589813 NTC589807:NTC589813 OCY589807:OCY589813 OMU589807:OMU589813 OWQ589807:OWQ589813 PGM589807:PGM589813 PQI589807:PQI589813 QAE589807:QAE589813 QKA589807:QKA589813 QTW589807:QTW589813 RDS589807:RDS589813 RNO589807:RNO589813 RXK589807:RXK589813 SHG589807:SHG589813 SRC589807:SRC589813 TAY589807:TAY589813 TKU589807:TKU589813 TUQ589807:TUQ589813 UEM589807:UEM589813 UOI589807:UOI589813 UYE589807:UYE589813 VIA589807:VIA589813 VRW589807:VRW589813 WBS589807:WBS589813 WLO589807:WLO589813 WVK589807:WVK589813 C655343:C655349 IY655343:IY655349 SU655343:SU655349 ACQ655343:ACQ655349 AMM655343:AMM655349 AWI655343:AWI655349 BGE655343:BGE655349 BQA655343:BQA655349 BZW655343:BZW655349 CJS655343:CJS655349 CTO655343:CTO655349 DDK655343:DDK655349 DNG655343:DNG655349 DXC655343:DXC655349 EGY655343:EGY655349 EQU655343:EQU655349 FAQ655343:FAQ655349 FKM655343:FKM655349 FUI655343:FUI655349 GEE655343:GEE655349 GOA655343:GOA655349 GXW655343:GXW655349 HHS655343:HHS655349 HRO655343:HRO655349 IBK655343:IBK655349 ILG655343:ILG655349 IVC655343:IVC655349 JEY655343:JEY655349 JOU655343:JOU655349 JYQ655343:JYQ655349 KIM655343:KIM655349 KSI655343:KSI655349 LCE655343:LCE655349 LMA655343:LMA655349 LVW655343:LVW655349 MFS655343:MFS655349 MPO655343:MPO655349 MZK655343:MZK655349 NJG655343:NJG655349 NTC655343:NTC655349 OCY655343:OCY655349 OMU655343:OMU655349 OWQ655343:OWQ655349 PGM655343:PGM655349 PQI655343:PQI655349 QAE655343:QAE655349 QKA655343:QKA655349 QTW655343:QTW655349 RDS655343:RDS655349 RNO655343:RNO655349 RXK655343:RXK655349 SHG655343:SHG655349 SRC655343:SRC655349 TAY655343:TAY655349 TKU655343:TKU655349 TUQ655343:TUQ655349 UEM655343:UEM655349 UOI655343:UOI655349 UYE655343:UYE655349 VIA655343:VIA655349 VRW655343:VRW655349 WBS655343:WBS655349 WLO655343:WLO655349 WVK655343:WVK655349 C720879:C720885 IY720879:IY720885 SU720879:SU720885 ACQ720879:ACQ720885 AMM720879:AMM720885 AWI720879:AWI720885 BGE720879:BGE720885 BQA720879:BQA720885 BZW720879:BZW720885 CJS720879:CJS720885 CTO720879:CTO720885 DDK720879:DDK720885 DNG720879:DNG720885 DXC720879:DXC720885 EGY720879:EGY720885 EQU720879:EQU720885 FAQ720879:FAQ720885 FKM720879:FKM720885 FUI720879:FUI720885 GEE720879:GEE720885 GOA720879:GOA720885 GXW720879:GXW720885 HHS720879:HHS720885 HRO720879:HRO720885 IBK720879:IBK720885 ILG720879:ILG720885 IVC720879:IVC720885 JEY720879:JEY720885 JOU720879:JOU720885 JYQ720879:JYQ720885 KIM720879:KIM720885 KSI720879:KSI720885 LCE720879:LCE720885 LMA720879:LMA720885 LVW720879:LVW720885 MFS720879:MFS720885 MPO720879:MPO720885 MZK720879:MZK720885 NJG720879:NJG720885 NTC720879:NTC720885 OCY720879:OCY720885 OMU720879:OMU720885 OWQ720879:OWQ720885 PGM720879:PGM720885 PQI720879:PQI720885 QAE720879:QAE720885 QKA720879:QKA720885 QTW720879:QTW720885 RDS720879:RDS720885 RNO720879:RNO720885 RXK720879:RXK720885 SHG720879:SHG720885 SRC720879:SRC720885 TAY720879:TAY720885 TKU720879:TKU720885 TUQ720879:TUQ720885 UEM720879:UEM720885 UOI720879:UOI720885 UYE720879:UYE720885 VIA720879:VIA720885 VRW720879:VRW720885 WBS720879:WBS720885 WLO720879:WLO720885 WVK720879:WVK720885 C786415:C786421 IY786415:IY786421 SU786415:SU786421 ACQ786415:ACQ786421 AMM786415:AMM786421 AWI786415:AWI786421 BGE786415:BGE786421 BQA786415:BQA786421 BZW786415:BZW786421 CJS786415:CJS786421 CTO786415:CTO786421 DDK786415:DDK786421 DNG786415:DNG786421 DXC786415:DXC786421 EGY786415:EGY786421 EQU786415:EQU786421 FAQ786415:FAQ786421 FKM786415:FKM786421 FUI786415:FUI786421 GEE786415:GEE786421 GOA786415:GOA786421 GXW786415:GXW786421 HHS786415:HHS786421 HRO786415:HRO786421 IBK786415:IBK786421 ILG786415:ILG786421 IVC786415:IVC786421 JEY786415:JEY786421 JOU786415:JOU786421 JYQ786415:JYQ786421 KIM786415:KIM786421 KSI786415:KSI786421 LCE786415:LCE786421 LMA786415:LMA786421 LVW786415:LVW786421 MFS786415:MFS786421 MPO786415:MPO786421 MZK786415:MZK786421 NJG786415:NJG786421 NTC786415:NTC786421 OCY786415:OCY786421 OMU786415:OMU786421 OWQ786415:OWQ786421 PGM786415:PGM786421 PQI786415:PQI786421 QAE786415:QAE786421 QKA786415:QKA786421 QTW786415:QTW786421 RDS786415:RDS786421 RNO786415:RNO786421 RXK786415:RXK786421 SHG786415:SHG786421 SRC786415:SRC786421 TAY786415:TAY786421 TKU786415:TKU786421 TUQ786415:TUQ786421 UEM786415:UEM786421 UOI786415:UOI786421 UYE786415:UYE786421 VIA786415:VIA786421 VRW786415:VRW786421 WBS786415:WBS786421 WLO786415:WLO786421 WVK786415:WVK786421 C851951:C851957 IY851951:IY851957 SU851951:SU851957 ACQ851951:ACQ851957 AMM851951:AMM851957 AWI851951:AWI851957 BGE851951:BGE851957 BQA851951:BQA851957 BZW851951:BZW851957 CJS851951:CJS851957 CTO851951:CTO851957 DDK851951:DDK851957 DNG851951:DNG851957 DXC851951:DXC851957 EGY851951:EGY851957 EQU851951:EQU851957 FAQ851951:FAQ851957 FKM851951:FKM851957 FUI851951:FUI851957 GEE851951:GEE851957 GOA851951:GOA851957 GXW851951:GXW851957 HHS851951:HHS851957 HRO851951:HRO851957 IBK851951:IBK851957 ILG851951:ILG851957 IVC851951:IVC851957 JEY851951:JEY851957 JOU851951:JOU851957 JYQ851951:JYQ851957 KIM851951:KIM851957 KSI851951:KSI851957 LCE851951:LCE851957 LMA851951:LMA851957 LVW851951:LVW851957 MFS851951:MFS851957 MPO851951:MPO851957 MZK851951:MZK851957 NJG851951:NJG851957 NTC851951:NTC851957 OCY851951:OCY851957 OMU851951:OMU851957 OWQ851951:OWQ851957 PGM851951:PGM851957 PQI851951:PQI851957 QAE851951:QAE851957 QKA851951:QKA851957 QTW851951:QTW851957 RDS851951:RDS851957 RNO851951:RNO851957 RXK851951:RXK851957 SHG851951:SHG851957 SRC851951:SRC851957 TAY851951:TAY851957 TKU851951:TKU851957 TUQ851951:TUQ851957 UEM851951:UEM851957 UOI851951:UOI851957 UYE851951:UYE851957 VIA851951:VIA851957 VRW851951:VRW851957 WBS851951:WBS851957 WLO851951:WLO851957 WVK851951:WVK851957 C917487:C917493 IY917487:IY917493 SU917487:SU917493 ACQ917487:ACQ917493 AMM917487:AMM917493 AWI917487:AWI917493 BGE917487:BGE917493 BQA917487:BQA917493 BZW917487:BZW917493 CJS917487:CJS917493 CTO917487:CTO917493 DDK917487:DDK917493 DNG917487:DNG917493 DXC917487:DXC917493 EGY917487:EGY917493 EQU917487:EQU917493 FAQ917487:FAQ917493 FKM917487:FKM917493 FUI917487:FUI917493 GEE917487:GEE917493 GOA917487:GOA917493 GXW917487:GXW917493 HHS917487:HHS917493 HRO917487:HRO917493 IBK917487:IBK917493 ILG917487:ILG917493 IVC917487:IVC917493 JEY917487:JEY917493 JOU917487:JOU917493 JYQ917487:JYQ917493 KIM917487:KIM917493 KSI917487:KSI917493 LCE917487:LCE917493 LMA917487:LMA917493 LVW917487:LVW917493 MFS917487:MFS917493 MPO917487:MPO917493 MZK917487:MZK917493 NJG917487:NJG917493 NTC917487:NTC917493 OCY917487:OCY917493 OMU917487:OMU917493 OWQ917487:OWQ917493 PGM917487:PGM917493 PQI917487:PQI917493 QAE917487:QAE917493 QKA917487:QKA917493 QTW917487:QTW917493 RDS917487:RDS917493 RNO917487:RNO917493 RXK917487:RXK917493 SHG917487:SHG917493 SRC917487:SRC917493 TAY917487:TAY917493 TKU917487:TKU917493 TUQ917487:TUQ917493 UEM917487:UEM917493 UOI917487:UOI917493 UYE917487:UYE917493 VIA917487:VIA917493 VRW917487:VRW917493 WBS917487:WBS917493 WLO917487:WLO917493 WVK917487:WVK917493 C983023:C983029 IY983023:IY983029 SU983023:SU983029 ACQ983023:ACQ983029 AMM983023:AMM983029 AWI983023:AWI983029 BGE983023:BGE983029 BQA983023:BQA983029 BZW983023:BZW983029 CJS983023:CJS983029 CTO983023:CTO983029 DDK983023:DDK983029 DNG983023:DNG983029 DXC983023:DXC983029 EGY983023:EGY983029 EQU983023:EQU983029 FAQ983023:FAQ983029 FKM983023:FKM983029 FUI983023:FUI983029 GEE983023:GEE983029 GOA983023:GOA983029 GXW983023:GXW983029 HHS983023:HHS983029 HRO983023:HRO983029 IBK983023:IBK983029 ILG983023:ILG983029 IVC983023:IVC983029 JEY983023:JEY983029 JOU983023:JOU983029 JYQ983023:JYQ983029 KIM983023:KIM983029 KSI983023:KSI983029 LCE983023:LCE983029 LMA983023:LMA983029 LVW983023:LVW983029 MFS983023:MFS983029 MPO983023:MPO983029 MZK983023:MZK983029 NJG983023:NJG983029 NTC983023:NTC983029 OCY983023:OCY983029 OMU983023:OMU983029 OWQ983023:OWQ983029 PGM983023:PGM983029 PQI983023:PQI983029 QAE983023:QAE983029 QKA983023:QKA983029 QTW983023:QTW983029 RDS983023:RDS983029 RNO983023:RNO983029 RXK983023:RXK983029 SHG983023:SHG983029 SRC983023:SRC983029 TAY983023:TAY983029 TKU983023:TKU983029 TUQ983023:TUQ983029 UEM983023:UEM983029 UOI983023:UOI983029 UYE983023:UYE983029 VIA983023:VIA983029 VRW983023:VRW983029 WBS983023:WBS983029 WLO983023:WLO983029 WVK983023:WVK983029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Read me!</vt:lpstr>
      <vt:lpstr>List of contracts</vt:lpstr>
      <vt:lpstr>List of expenditure</vt:lpstr>
      <vt:lpstr>Lists</vt:lpstr>
      <vt:lpstr>sledování rozpočtu</vt:lpstr>
      <vt:lpstr>'List of expenditure'!Názvy_tisku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Interreg</dc:creator>
  <cp:lastModifiedBy>uzivatel</cp:lastModifiedBy>
  <cp:revision/>
  <dcterms:created xsi:type="dcterms:W3CDTF">2015-05-18T16:51:27Z</dcterms:created>
  <dcterms:modified xsi:type="dcterms:W3CDTF">2016-12-31T15:46:18Z</dcterms:modified>
</cp:coreProperties>
</file>