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8830" windowHeight="6255" tabRatio="893" firstSheet="1" activeTab="76"/>
  </bookViews>
  <sheets>
    <sheet name="Úprava kódování" sheetId="5" state="hidden" r:id="rId1"/>
    <sheet name="NČI 2014+ v14 " sheetId="1" r:id="rId2"/>
    <sheet name="01_2017" sheetId="83" r:id="rId3"/>
    <sheet name="Oblasti pro vyhledávání" sheetId="3" r:id="rId4"/>
    <sheet name="úprava WF 121 _OP Z" sheetId="8" state="hidden" r:id="rId5"/>
    <sheet name="podíl nezam." sheetId="11" r:id="rId6"/>
    <sheet name="migrace" sheetId="12" r:id="rId7"/>
    <sheet name="cizinci" sheetId="13" r:id="rId8"/>
    <sheet name="podil_ciz" sheetId="62" r:id="rId9"/>
    <sheet name="obyv" sheetId="84" r:id="rId10"/>
    <sheet name="0-14" sheetId="85" r:id="rId11"/>
    <sheet name="15-64" sheetId="87" r:id="rId12"/>
    <sheet name="65+" sheetId="86" r:id="rId13"/>
    <sheet name="území" sheetId="88" r:id="rId14"/>
    <sheet name="hustota" sheetId="89" r:id="rId15"/>
    <sheet name="zamC" sheetId="90" r:id="rId16"/>
    <sheet name="zamI." sheetId="93" r:id="rId17"/>
    <sheet name="zamII." sheetId="92" r:id="rId18"/>
    <sheet name="zamIII." sheetId="91" r:id="rId19"/>
    <sheet name="O_nezam" sheetId="94" r:id="rId20"/>
    <sheet name="M_nezam" sheetId="95" r:id="rId21"/>
    <sheet name="OSVČ" sheetId="96" r:id="rId22"/>
    <sheet name="HDPindex" sheetId="97" r:id="rId23"/>
    <sheet name="HPH_C" sheetId="103" r:id="rId24"/>
    <sheet name="HPH_I." sheetId="98" r:id="rId25"/>
    <sheet name="HPH_II." sheetId="100" r:id="rId26"/>
    <sheet name="HPH_III." sheetId="99" r:id="rId27"/>
    <sheet name="HDPvPPS" sheetId="101" r:id="rId28"/>
    <sheet name="chudoba" sheetId="102" r:id="rId29"/>
    <sheet name="Prod_C" sheetId="107" r:id="rId30"/>
    <sheet name="Prod_I." sheetId="106" r:id="rId31"/>
    <sheet name="Prod_II." sheetId="105" r:id="rId32"/>
    <sheet name="Prod_III." sheetId="104" r:id="rId33"/>
    <sheet name="zprac.prům" sheetId="14" r:id="rId34"/>
    <sheet name="vývoz" sheetId="15" r:id="rId35"/>
    <sheet name="podlahy" sheetId="79" r:id="rId36"/>
    <sheet name="výzk.cizí" sheetId="36" r:id="rId37"/>
    <sheet name="VaV_podnik" sheetId="17" r:id="rId38"/>
    <sheet name="VaV_podn_HDP" sheetId="38" r:id="rId39"/>
    <sheet name="VaV_vláda" sheetId="39" r:id="rId40"/>
    <sheet name="PHA_1" sheetId="63" r:id="rId41"/>
    <sheet name="PHA_2" sheetId="64" r:id="rId42"/>
    <sheet name="PHA_3" sheetId="65" r:id="rId43"/>
    <sheet name="inov_tržby" sheetId="41" r:id="rId44"/>
    <sheet name="patentyEV" sheetId="42" r:id="rId45"/>
    <sheet name="ICT_přid_hod" sheetId="46" r:id="rId46"/>
    <sheet name="IT_služby" sheetId="47" r:id="rId47"/>
    <sheet name="ICT_zam" sheetId="18" r:id="rId48"/>
    <sheet name="energ" sheetId="48" r:id="rId49"/>
    <sheet name="en_služ_2" sheetId="81" r:id="rId50"/>
    <sheet name="investice ŽP" sheetId="19" r:id="rId51"/>
    <sheet name="zás_vodou" sheetId="55" r:id="rId52"/>
    <sheet name="vypoušt_P" sheetId="57" r:id="rId53"/>
    <sheet name="kanal_síť" sheetId="58" r:id="rId54"/>
    <sheet name="odp_vody" sheetId="59" r:id="rId55"/>
    <sheet name="KES" sheetId="60" r:id="rId56"/>
    <sheet name="MŠ" sheetId="66" r:id="rId57"/>
    <sheet name="ZŠ" sheetId="67" r:id="rId58"/>
    <sheet name="SŠ" sheetId="68" r:id="rId59"/>
    <sheet name="podíl VaV na HDP" sheetId="37" r:id="rId60"/>
    <sheet name="podílVaV" sheetId="27" r:id="rId61"/>
    <sheet name="celkemVaV" sheetId="82" r:id="rId62"/>
    <sheet name="veř.VaV" sheetId="28" r:id="rId63"/>
    <sheet name="zamVaVcelkem" sheetId="31" r:id="rId64"/>
    <sheet name="zamVaVženy" sheetId="32" r:id="rId65"/>
    <sheet name="výzk.prac." sheetId="33" r:id="rId66"/>
    <sheet name="výzk.ženy" sheetId="34" r:id="rId67"/>
    <sheet name="podílVaV1" sheetId="29" r:id="rId68"/>
    <sheet name="podílVaV2" sheetId="69" r:id="rId69"/>
    <sheet name="podílVav3" sheetId="70" r:id="rId70"/>
    <sheet name="podílVaV4" sheetId="71" r:id="rId71"/>
    <sheet name="podílVaV5" sheetId="72" r:id="rId72"/>
    <sheet name="podílVaV6" sheetId="73" r:id="rId73"/>
    <sheet name="terc_vzděl" sheetId="26" r:id="rId74"/>
    <sheet name="zam15_64" sheetId="74" r:id="rId75"/>
    <sheet name="zam_muži_15_64" sheetId="108" r:id="rId76"/>
    <sheet name="zam_ženy_15_64" sheetId="75" r:id="rId77"/>
    <sheet name="zam20_64" sheetId="111" r:id="rId78"/>
    <sheet name="zam_muži_20_64" sheetId="110" r:id="rId79"/>
    <sheet name="zam_ženy_20_64" sheetId="109" r:id="rId80"/>
    <sheet name="účast_vzděl" sheetId="76" r:id="rId81"/>
    <sheet name="dlh_nezam" sheetId="77" r:id="rId82"/>
    <sheet name="DOV" sheetId="78" r:id="rId83"/>
    <sheet name="MAS" sheetId="61" r:id="rId84"/>
    <sheet name="akvakultura" sheetId="16" r:id="rId85"/>
  </sheets>
  <definedNames>
    <definedName name="_xlnm._FilterDatabase" localSheetId="2" hidden="1">'01_2017'!$A$1:$E$81</definedName>
    <definedName name="_xlnm._FilterDatabase" localSheetId="1" hidden="1">'NČI 2014+ v14 '!$A$1:$X$94</definedName>
    <definedName name="_xlnm.Print_Titles" localSheetId="1">'NČI 2014+ v14 '!$1:$1</definedName>
    <definedName name="_xlnm.Print_Area" localSheetId="1">'NČI 2014+ v14 '!$F$1:$N$87</definedName>
  </definedNames>
  <calcPr calcId="145621"/>
</workbook>
</file>

<file path=xl/calcChain.xml><?xml version="1.0" encoding="utf-8"?>
<calcChain xmlns="http://schemas.openxmlformats.org/spreadsheetml/2006/main">
  <c r="M7" i="73" l="1"/>
  <c r="L7" i="73"/>
  <c r="K7" i="73"/>
  <c r="J7" i="73"/>
  <c r="I7" i="73"/>
  <c r="H7" i="73"/>
  <c r="G7" i="73"/>
  <c r="F7" i="73"/>
  <c r="E7" i="73"/>
  <c r="D7" i="73"/>
  <c r="C7" i="73"/>
  <c r="M7" i="72"/>
  <c r="L7" i="72"/>
  <c r="K7" i="72"/>
  <c r="J7" i="72"/>
  <c r="I7" i="72"/>
  <c r="H7" i="72"/>
  <c r="G7" i="72"/>
  <c r="F7" i="72"/>
  <c r="E7" i="72"/>
  <c r="D7" i="72"/>
  <c r="C7" i="72"/>
  <c r="M7" i="71"/>
  <c r="L7" i="71"/>
  <c r="K7" i="71"/>
  <c r="J7" i="71"/>
  <c r="I7" i="71"/>
  <c r="H7" i="71"/>
  <c r="G7" i="71"/>
  <c r="F7" i="71"/>
  <c r="E7" i="71"/>
  <c r="D7" i="71"/>
  <c r="C7" i="71"/>
  <c r="M7" i="69"/>
  <c r="L7" i="69"/>
  <c r="K7" i="69"/>
  <c r="J7" i="69"/>
  <c r="I7" i="69"/>
  <c r="H7" i="69"/>
  <c r="G7" i="69"/>
  <c r="F7" i="69"/>
  <c r="E7" i="69"/>
  <c r="D7" i="69"/>
  <c r="C7" i="69"/>
  <c r="M7" i="29"/>
  <c r="L7" i="29"/>
  <c r="K7" i="29"/>
  <c r="J7" i="29"/>
  <c r="I7" i="29"/>
  <c r="H7" i="29"/>
  <c r="G7" i="29"/>
  <c r="F7" i="29"/>
  <c r="E7" i="29"/>
  <c r="D7" i="29"/>
  <c r="C7" i="29"/>
  <c r="C35" i="83"/>
  <c r="M9" i="28"/>
  <c r="L9" i="28"/>
  <c r="K9" i="28"/>
  <c r="J9" i="28"/>
  <c r="I9" i="28"/>
  <c r="H9" i="28"/>
  <c r="G9" i="28"/>
  <c r="F9" i="28"/>
  <c r="E9" i="28"/>
  <c r="D9" i="28"/>
  <c r="C9" i="28"/>
  <c r="M7" i="37"/>
  <c r="L7" i="37"/>
  <c r="K7" i="37"/>
  <c r="J7" i="37"/>
  <c r="I7" i="37"/>
  <c r="H7" i="37"/>
  <c r="G7" i="37"/>
  <c r="F7" i="37"/>
  <c r="E7" i="37"/>
  <c r="D7" i="37"/>
  <c r="C7" i="37"/>
  <c r="C16" i="83"/>
  <c r="M10" i="65"/>
  <c r="L10" i="65"/>
  <c r="K10" i="65"/>
  <c r="J10" i="65"/>
  <c r="I10" i="65"/>
  <c r="H10" i="65"/>
  <c r="G10" i="65"/>
  <c r="F10" i="65"/>
  <c r="E10" i="65"/>
  <c r="D10" i="65"/>
  <c r="C10" i="65"/>
  <c r="M20" i="64"/>
  <c r="L20" i="64"/>
  <c r="K20" i="64"/>
  <c r="J20" i="64"/>
  <c r="I20" i="64"/>
  <c r="H20" i="64"/>
  <c r="G20" i="64"/>
  <c r="F20" i="64"/>
  <c r="E20" i="64"/>
  <c r="D20" i="64"/>
  <c r="C20" i="64"/>
  <c r="M14" i="64"/>
  <c r="L14" i="64"/>
  <c r="K14" i="64"/>
  <c r="J14" i="64"/>
  <c r="I14" i="64"/>
  <c r="H14" i="64"/>
  <c r="G14" i="64"/>
  <c r="F14" i="64"/>
  <c r="E14" i="64"/>
  <c r="D14" i="64"/>
  <c r="C14" i="64"/>
  <c r="M8" i="64"/>
  <c r="L8" i="64"/>
  <c r="K8" i="64"/>
  <c r="J8" i="64"/>
  <c r="I8" i="64"/>
  <c r="H8" i="64"/>
  <c r="G8" i="64"/>
  <c r="F8" i="64"/>
  <c r="E8" i="64"/>
  <c r="D8" i="64"/>
  <c r="C8" i="64"/>
  <c r="M9" i="63"/>
  <c r="L9" i="63"/>
  <c r="K9" i="63"/>
  <c r="J9" i="63"/>
  <c r="I9" i="63"/>
  <c r="H9" i="63"/>
  <c r="G9" i="63"/>
  <c r="F9" i="63"/>
  <c r="E9" i="63"/>
  <c r="D9" i="63"/>
  <c r="C9" i="63"/>
  <c r="M7" i="39"/>
  <c r="L7" i="39"/>
  <c r="K7" i="39"/>
  <c r="J7" i="39"/>
  <c r="I7" i="39"/>
  <c r="H7" i="39"/>
  <c r="G7" i="39"/>
  <c r="F7" i="39"/>
  <c r="E7" i="39"/>
  <c r="D7" i="39"/>
  <c r="C7" i="39"/>
  <c r="M10" i="38"/>
  <c r="L10" i="38"/>
  <c r="K10" i="38"/>
  <c r="J10" i="38"/>
  <c r="I10" i="38"/>
  <c r="H10" i="38"/>
  <c r="G10" i="38"/>
  <c r="F10" i="38"/>
  <c r="E10" i="38"/>
  <c r="D10" i="38"/>
  <c r="C10" i="38"/>
  <c r="E23" i="90"/>
  <c r="E35" i="90" s="1"/>
  <c r="F23" i="90"/>
  <c r="F36" i="90" s="1"/>
  <c r="G23" i="90"/>
  <c r="G34" i="90" s="1"/>
  <c r="F35" i="90"/>
  <c r="G35" i="90"/>
  <c r="G36" i="90"/>
  <c r="E24" i="90"/>
  <c r="F24" i="90"/>
  <c r="G24" i="90"/>
  <c r="E25" i="90"/>
  <c r="F25" i="90"/>
  <c r="G25" i="90"/>
  <c r="E26" i="90"/>
  <c r="F26" i="90"/>
  <c r="G26" i="90"/>
  <c r="E27" i="90"/>
  <c r="F27" i="90"/>
  <c r="G27" i="90"/>
  <c r="E28" i="90"/>
  <c r="F28" i="90"/>
  <c r="G28" i="90"/>
  <c r="E29" i="90"/>
  <c r="F29" i="90"/>
  <c r="G29" i="90"/>
  <c r="E30" i="90"/>
  <c r="F30" i="90"/>
  <c r="G30" i="90"/>
  <c r="E31" i="90"/>
  <c r="F31" i="90"/>
  <c r="G31" i="90"/>
  <c r="D31" i="90"/>
  <c r="D30" i="90"/>
  <c r="D29" i="90"/>
  <c r="D28" i="90"/>
  <c r="D27" i="90"/>
  <c r="D26" i="90"/>
  <c r="D25" i="90"/>
  <c r="D24" i="90"/>
  <c r="D23" i="90"/>
  <c r="D36" i="90" s="1"/>
  <c r="D35" i="90" l="1"/>
  <c r="D34" i="90"/>
  <c r="F34" i="90"/>
  <c r="E34" i="90"/>
  <c r="E36" i="90"/>
  <c r="D24" i="89"/>
  <c r="D8" i="89"/>
  <c r="D9" i="89"/>
  <c r="D10" i="89"/>
  <c r="D11" i="89"/>
  <c r="D12" i="89"/>
  <c r="D13" i="89"/>
  <c r="D14" i="89"/>
  <c r="D15" i="89"/>
  <c r="D16" i="89"/>
  <c r="D17" i="89"/>
  <c r="D18" i="89"/>
  <c r="D19" i="89"/>
  <c r="D20" i="89"/>
  <c r="D7" i="89"/>
  <c r="D6" i="89"/>
  <c r="D36" i="88"/>
  <c r="D34" i="88"/>
  <c r="D23" i="88"/>
  <c r="D23" i="89" s="1"/>
  <c r="D31" i="88"/>
  <c r="D30" i="88"/>
  <c r="D29" i="88"/>
  <c r="D28" i="88"/>
  <c r="D27" i="88"/>
  <c r="D26" i="88"/>
  <c r="D25" i="88"/>
  <c r="D24" i="88"/>
  <c r="D24" i="84"/>
  <c r="E24" i="84"/>
  <c r="F24" i="84"/>
  <c r="D25" i="84"/>
  <c r="E25" i="84"/>
  <c r="F25" i="84"/>
  <c r="D26" i="84"/>
  <c r="E26" i="84"/>
  <c r="F26" i="84"/>
  <c r="D27" i="84"/>
  <c r="E27" i="84"/>
  <c r="F27" i="84"/>
  <c r="D28" i="84"/>
  <c r="E28" i="84"/>
  <c r="F28" i="84"/>
  <c r="D29" i="84"/>
  <c r="E29" i="84"/>
  <c r="F29" i="84"/>
  <c r="D30" i="84"/>
  <c r="E30" i="84"/>
  <c r="F30" i="84"/>
  <c r="D31" i="84"/>
  <c r="E31" i="84"/>
  <c r="F31" i="84"/>
  <c r="G31" i="84"/>
  <c r="D31" i="89" s="1"/>
  <c r="G30" i="84"/>
  <c r="D30" i="89" s="1"/>
  <c r="G29" i="84"/>
  <c r="D29" i="89" s="1"/>
  <c r="G28" i="84"/>
  <c r="D28" i="89" s="1"/>
  <c r="G27" i="84"/>
  <c r="D27" i="89" s="1"/>
  <c r="G26" i="84"/>
  <c r="D26" i="89" s="1"/>
  <c r="G25" i="84"/>
  <c r="D25" i="89" s="1"/>
  <c r="G24" i="84"/>
  <c r="D35" i="88" l="1"/>
  <c r="L31" i="19"/>
  <c r="L30" i="19"/>
  <c r="L29" i="19"/>
  <c r="L28" i="19"/>
  <c r="L27" i="19"/>
  <c r="L26" i="19"/>
  <c r="L25" i="19"/>
  <c r="L24" i="19"/>
  <c r="L23" i="19"/>
  <c r="Q34" i="13"/>
  <c r="Q33" i="13"/>
  <c r="Q32" i="13"/>
  <c r="Q31" i="13"/>
  <c r="Q30" i="13"/>
  <c r="Q29" i="13"/>
  <c r="Q28" i="13"/>
  <c r="Q27" i="13"/>
  <c r="Q26" i="13"/>
  <c r="Q25" i="13"/>
  <c r="G32" i="59" l="1"/>
  <c r="G31" i="59"/>
  <c r="G30" i="59"/>
  <c r="G29" i="59"/>
  <c r="G28" i="59"/>
  <c r="G27" i="59"/>
  <c r="G26" i="59"/>
  <c r="G25" i="59"/>
  <c r="G24" i="59"/>
  <c r="E25" i="61"/>
  <c r="E26" i="61"/>
  <c r="E27" i="61"/>
  <c r="E28" i="61"/>
  <c r="E29" i="61"/>
  <c r="E30" i="61"/>
  <c r="E31" i="61"/>
  <c r="E32" i="61"/>
  <c r="E33" i="61"/>
  <c r="N25" i="12" l="1"/>
  <c r="D33" i="61" l="1"/>
  <c r="C33" i="61"/>
  <c r="D32" i="61"/>
  <c r="C32" i="61"/>
  <c r="D31" i="61"/>
  <c r="C31" i="61"/>
  <c r="D30" i="61"/>
  <c r="C30" i="61"/>
  <c r="D29" i="61"/>
  <c r="C29" i="61"/>
  <c r="D28" i="61"/>
  <c r="C28" i="61"/>
  <c r="D27" i="61"/>
  <c r="C27" i="61"/>
  <c r="D26" i="61"/>
  <c r="C26" i="61"/>
  <c r="D25" i="61"/>
  <c r="C25" i="61"/>
</calcChain>
</file>

<file path=xl/comments1.xml><?xml version="1.0" encoding="utf-8"?>
<comments xmlns="http://schemas.openxmlformats.org/spreadsheetml/2006/main">
  <authors>
    <author>Ela Bělohlávková</author>
  </authors>
  <commentList>
    <comment ref="A30" authorId="0">
      <text>
        <r>
          <rPr>
            <b/>
            <sz val="9"/>
            <color indexed="81"/>
            <rFont val="Tahoma"/>
            <family val="2"/>
            <charset val="238"/>
          </rPr>
          <t>Ela Bělohlávková:</t>
        </r>
        <r>
          <rPr>
            <sz val="9"/>
            <color indexed="81"/>
            <rFont val="Tahoma"/>
            <family val="2"/>
            <charset val="238"/>
          </rPr>
          <t xml:space="preserve">
možná se jedná o 684</t>
        </r>
      </text>
    </comment>
    <comment ref="C31" authorId="0">
      <text>
        <r>
          <rPr>
            <b/>
            <sz val="9"/>
            <color indexed="81"/>
            <rFont val="Tahoma"/>
            <family val="2"/>
            <charset val="238"/>
          </rPr>
          <t>Ela Bělohlávková:</t>
        </r>
        <r>
          <rPr>
            <sz val="9"/>
            <color indexed="81"/>
            <rFont val="Tahoma"/>
            <family val="2"/>
            <charset val="238"/>
          </rPr>
          <t xml:space="preserve">
jeden je kontext, druhý výsledek</t>
        </r>
      </text>
    </comment>
  </commentList>
</comments>
</file>

<file path=xl/comments2.xml><?xml version="1.0" encoding="utf-8"?>
<comments xmlns="http://schemas.openxmlformats.org/spreadsheetml/2006/main">
  <authors>
    <author>Ela Bělohlávková</author>
  </authors>
  <commentList>
    <comment ref="D13" authorId="0">
      <text>
        <r>
          <rPr>
            <b/>
            <sz val="9"/>
            <color indexed="81"/>
            <rFont val="Tahoma"/>
            <family val="2"/>
            <charset val="238"/>
          </rPr>
          <t>Ela Bělohlávková:</t>
        </r>
        <r>
          <rPr>
            <sz val="9"/>
            <color indexed="81"/>
            <rFont val="Tahoma"/>
            <family val="2"/>
            <charset val="238"/>
          </rPr>
          <t xml:space="preserve">
zkontrolovat změnu názvu ve WF</t>
        </r>
      </text>
    </comment>
  </commentList>
</comments>
</file>

<file path=xl/sharedStrings.xml><?xml version="1.0" encoding="utf-8"?>
<sst xmlns="http://schemas.openxmlformats.org/spreadsheetml/2006/main" count="5445" uniqueCount="1052">
  <si>
    <t>NPR / ENVI</t>
  </si>
  <si>
    <t>C/S</t>
  </si>
  <si>
    <t>Fond</t>
  </si>
  <si>
    <t>Kód EK</t>
  </si>
  <si>
    <t>WF</t>
  </si>
  <si>
    <t>OP</t>
  </si>
  <si>
    <t>Oblast AJ</t>
  </si>
  <si>
    <t>Oblast CZ</t>
  </si>
  <si>
    <t>Název indikátoru</t>
  </si>
  <si>
    <t>Měrná jednotka</t>
  </si>
  <si>
    <t>Typ</t>
  </si>
  <si>
    <t xml:space="preserve">Definice </t>
  </si>
  <si>
    <t>Definition</t>
  </si>
  <si>
    <t>Zdroj dat (Ž/P, ŘO, statistika)</t>
  </si>
  <si>
    <t>C</t>
  </si>
  <si>
    <t>EZFRV</t>
  </si>
  <si>
    <t>Socio-ekonomický ukazatel</t>
  </si>
  <si>
    <t>kontext</t>
  </si>
  <si>
    <t>%</t>
  </si>
  <si>
    <t>C5</t>
  </si>
  <si>
    <t>*Employment Rate</t>
  </si>
  <si>
    <t>Míra zaměstnanosti obyvatel ve věku 15-64 let – celkem</t>
  </si>
  <si>
    <t>Employment rate – total (15-64)</t>
  </si>
  <si>
    <t>Podíl zaměstnaných osob ve věku 15-64 let na populaci 15-64 (celkem)</t>
  </si>
  <si>
    <t>Employed persons aged 15-64 and 20-64 as a share of total population of the same age class: total and by type of area</t>
  </si>
  <si>
    <t>Socio-ekonomický ukazatel; ne/zaměstnanost</t>
  </si>
  <si>
    <t>S</t>
  </si>
  <si>
    <t>Míra dlouhodobé nezaměstnanosti – celkem</t>
  </si>
  <si>
    <t>Enterprise Development</t>
  </si>
  <si>
    <t>Rozvoj podnikání</t>
  </si>
  <si>
    <t>Podnikání</t>
  </si>
  <si>
    <t>výstup</t>
  </si>
  <si>
    <t>OP PIK</t>
  </si>
  <si>
    <t>OP PPR</t>
  </si>
  <si>
    <t>výsledek</t>
  </si>
  <si>
    <t>ESF</t>
  </si>
  <si>
    <t>FTE</t>
  </si>
  <si>
    <t>OP Z</t>
  </si>
  <si>
    <t>Vývoz ČR</t>
  </si>
  <si>
    <t>Export of Czech Republic</t>
  </si>
  <si>
    <t>statistika</t>
  </si>
  <si>
    <t>Podnikání; infrastruktura</t>
  </si>
  <si>
    <t>Podlahová plocha - budovy nebytové</t>
  </si>
  <si>
    <r>
      <t>m</t>
    </r>
    <r>
      <rPr>
        <vertAlign val="superscript"/>
        <sz val="10"/>
        <color indexed="8"/>
        <rFont val="Arial"/>
        <family val="2"/>
        <charset val="238"/>
      </rPr>
      <t>2</t>
    </r>
  </si>
  <si>
    <t>Míra zaměstnanosti ve zpracovatelském průmyslu</t>
  </si>
  <si>
    <t>Employment rate in manufacturing</t>
  </si>
  <si>
    <t>Research, Innovation</t>
  </si>
  <si>
    <t>Výzkum a inovace</t>
  </si>
  <si>
    <t>OP VVV</t>
  </si>
  <si>
    <t>Výzkum</t>
  </si>
  <si>
    <t>Podíl celkových výdajů na VaV na HDP</t>
  </si>
  <si>
    <t>Výzkum; podnikání</t>
  </si>
  <si>
    <t>Výdaje na VaV v podnikatelském sektoru</t>
  </si>
  <si>
    <t>Hrubé domácí výdaje na VaV uskutečněné v podnikatelském sektoru  v % HDP</t>
  </si>
  <si>
    <t>Podnikání; inovace</t>
  </si>
  <si>
    <t>mil. Kč</t>
  </si>
  <si>
    <t>Inovace</t>
  </si>
  <si>
    <t xml:space="preserve">Patentové žádosti podané u Evropského patentového úřadu na mil. obyvatel </t>
  </si>
  <si>
    <t>není</t>
  </si>
  <si>
    <t>ICT infrastructure and Smart Administration</t>
  </si>
  <si>
    <t>ICT</t>
  </si>
  <si>
    <t>ICT sektor - přidaná hodnota</t>
  </si>
  <si>
    <t>ICT; pracovní místa; ne/zaměstnanost</t>
  </si>
  <si>
    <t>Počet zaměstnaných osob v ICT sektoru</t>
  </si>
  <si>
    <t>Number of persons employed in the ICT sector</t>
  </si>
  <si>
    <t>Fyzické osoby</t>
  </si>
  <si>
    <t>Pracovní místa</t>
  </si>
  <si>
    <t>Energy and Climate Change</t>
  </si>
  <si>
    <t>Energetika; energetická účinnost</t>
  </si>
  <si>
    <t>Energetická náročnost hospodářství</t>
  </si>
  <si>
    <t>Energy intensity of the economy</t>
  </si>
  <si>
    <t>Kgoe na tis. EUR</t>
  </si>
  <si>
    <t>Energetika</t>
  </si>
  <si>
    <t>OP ŽP</t>
  </si>
  <si>
    <t>Energetika; veřejný sektor; energetická účinnost</t>
  </si>
  <si>
    <t>t/rok</t>
  </si>
  <si>
    <t>Systémy</t>
  </si>
  <si>
    <t>Environment and Risk prevention and management</t>
  </si>
  <si>
    <t>Životní prostředí a prevence a řízení rizik</t>
  </si>
  <si>
    <t>Zemědělství</t>
  </si>
  <si>
    <t>PRV</t>
  </si>
  <si>
    <t>Životní prostředí</t>
  </si>
  <si>
    <t>životního prostředí</t>
  </si>
  <si>
    <t>Investice na ochranu životního prostředí</t>
  </si>
  <si>
    <t>Investment in environmental protection</t>
  </si>
  <si>
    <t>Water supply</t>
  </si>
  <si>
    <r>
      <rPr>
        <sz val="10"/>
        <color theme="1"/>
        <rFont val="Arial"/>
        <family val="2"/>
        <charset val="238"/>
      </rPr>
      <t xml:space="preserve">Vodní </t>
    </r>
    <r>
      <rPr>
        <sz val="10"/>
        <color indexed="8"/>
        <rFont val="Arial"/>
        <family val="2"/>
        <charset val="238"/>
      </rPr>
      <t>hospodářství; životní prostředí</t>
    </r>
  </si>
  <si>
    <t>Podíl obyvatel zásobovaných z veřejných vodovodů vypovídá o úrovni vodohospodářské infrastruktury, tedy o dostupnosti kvalitní pitné vody a jejím zásobování</t>
  </si>
  <si>
    <t>Vodní hospodářství; infrastruktura; životní prostředí</t>
  </si>
  <si>
    <t>Délka kanalizační sítě (bez přípojek)</t>
  </si>
  <si>
    <t>Length of sewerage systems</t>
  </si>
  <si>
    <t>km</t>
  </si>
  <si>
    <t>Vybavení</t>
  </si>
  <si>
    <t>Biodiverzita; životní prostředí</t>
  </si>
  <si>
    <t>Koeficient ekologické stability</t>
  </si>
  <si>
    <t>Social Infrastructure</t>
  </si>
  <si>
    <t>Sociální infrastruktura</t>
  </si>
  <si>
    <t>Vzdělávání; infrastruktura</t>
  </si>
  <si>
    <t>Terciární vzdělávání</t>
  </si>
  <si>
    <t>Celoživotní vzdělávání</t>
  </si>
  <si>
    <t>Vzdělávání</t>
  </si>
  <si>
    <t>Primární vzdělávání</t>
  </si>
  <si>
    <t>Zdravotnictví</t>
  </si>
  <si>
    <t>Labour market and training</t>
  </si>
  <si>
    <t>Trh práce</t>
  </si>
  <si>
    <t>Ne/zaměstnanost</t>
  </si>
  <si>
    <t>Zaměstnaní účastníci, včetně OSVČ, po ukončení své účasti</t>
  </si>
  <si>
    <t>27M</t>
  </si>
  <si>
    <t>Zaměstnaní účastníci, včetně OSVČ, po ukončení své účasti - muži</t>
  </si>
  <si>
    <t>27W</t>
  </si>
  <si>
    <t>Zaměstnaní účastníci, včetně OSVČ, po ukončení své účasti - ženy</t>
  </si>
  <si>
    <t>b</t>
  </si>
  <si>
    <t>Zaměstnaní účastníci 6 měsíců po ukončení své účast</t>
  </si>
  <si>
    <t>c</t>
  </si>
  <si>
    <t>Zaměstnaní účastníci 12 měsíců po ukončení své účast</t>
  </si>
  <si>
    <t>d</t>
  </si>
  <si>
    <t>Zaměstnaní účastníci 18 měsíců po ukončení své účast</t>
  </si>
  <si>
    <t>e</t>
  </si>
  <si>
    <t xml:space="preserve">Zaměstnaní účastníci 24 měsíců po ukončení své účast </t>
  </si>
  <si>
    <t>f</t>
  </si>
  <si>
    <t>Zaměstnaní účastníci 30 měsíců po ukončení své účast</t>
  </si>
  <si>
    <t>g</t>
  </si>
  <si>
    <t>Zaměstnaní účastníci 36 měsíců po ukončení své účast</t>
  </si>
  <si>
    <t>Účastníci zaměstnaní do 6 měsíců po ukončení své účasti, včetně OSVČ</t>
  </si>
  <si>
    <t>29M</t>
  </si>
  <si>
    <t xml:space="preserve"> Účastníci zaměstnaní do 6 měsíců po ukončení své účasti, včetně OSVČ - muži</t>
  </si>
  <si>
    <t>29W</t>
  </si>
  <si>
    <t>Účastníci zaměstnaní do 6 měsíců po ukončení své účasti, včetně OSVČ - ženy</t>
  </si>
  <si>
    <t>osoby</t>
  </si>
  <si>
    <t>Strategie</t>
  </si>
  <si>
    <t>Transport</t>
  </si>
  <si>
    <t>Doprava</t>
  </si>
  <si>
    <t xml:space="preserve">Local Development </t>
  </si>
  <si>
    <t>Místní rozvoj</t>
  </si>
  <si>
    <t>Územní rozvoj</t>
  </si>
  <si>
    <t>Cestovní ruch</t>
  </si>
  <si>
    <t>Technical support</t>
  </si>
  <si>
    <t>Technická pomoc</t>
  </si>
  <si>
    <t>Statistika</t>
  </si>
  <si>
    <t>Agriculture</t>
  </si>
  <si>
    <t>Lesnictví</t>
  </si>
  <si>
    <t>Účastníci</t>
  </si>
  <si>
    <t>Veřejný sektor</t>
  </si>
  <si>
    <t>Venkov</t>
  </si>
  <si>
    <t>Fisheries</t>
  </si>
  <si>
    <t>Rybářství</t>
  </si>
  <si>
    <t>OP R</t>
  </si>
  <si>
    <t>Rybářství; podnikání</t>
  </si>
  <si>
    <r>
      <t xml:space="preserve">Přehled oblastí pro vyhledávání indikátorů v NČI 2014+ 
stav k </t>
    </r>
    <r>
      <rPr>
        <b/>
        <sz val="14"/>
        <color rgb="FFC00000"/>
        <rFont val="Calibri"/>
        <family val="2"/>
        <charset val="238"/>
        <scheme val="minor"/>
      </rPr>
      <t>18. 4. 2014</t>
    </r>
  </si>
  <si>
    <t>Tematické seřazení</t>
  </si>
  <si>
    <t>Abecední seřazení</t>
  </si>
  <si>
    <r>
      <rPr>
        <b/>
        <sz val="11"/>
        <color theme="1"/>
        <rFont val="Calibri"/>
        <family val="2"/>
        <charset val="238"/>
        <scheme val="minor"/>
      </rPr>
      <t>B</t>
    </r>
    <r>
      <rPr>
        <sz val="11"/>
        <color theme="1"/>
        <rFont val="Calibri"/>
        <family val="2"/>
        <charset val="238"/>
        <scheme val="minor"/>
      </rPr>
      <t>iodiverzita</t>
    </r>
  </si>
  <si>
    <r>
      <rPr>
        <b/>
        <sz val="11"/>
        <color theme="1"/>
        <rFont val="Calibri"/>
        <family val="2"/>
        <charset val="238"/>
        <scheme val="minor"/>
      </rPr>
      <t>C</t>
    </r>
    <r>
      <rPr>
        <sz val="11"/>
        <color theme="1"/>
        <rFont val="Calibri"/>
        <family val="2"/>
        <charset val="238"/>
        <scheme val="minor"/>
      </rPr>
      <t>eloživotní vzdělávání</t>
    </r>
  </si>
  <si>
    <t>Zahraničí</t>
  </si>
  <si>
    <t>Spolupráce</t>
  </si>
  <si>
    <r>
      <rPr>
        <b/>
        <sz val="11"/>
        <color theme="1"/>
        <rFont val="Calibri"/>
        <family val="2"/>
        <charset val="238"/>
        <scheme val="minor"/>
      </rPr>
      <t>D</t>
    </r>
    <r>
      <rPr>
        <sz val="11"/>
        <color theme="1"/>
        <rFont val="Calibri"/>
        <family val="2"/>
        <charset val="238"/>
        <scheme val="minor"/>
      </rPr>
      <t>oprava</t>
    </r>
  </si>
  <si>
    <r>
      <rPr>
        <b/>
        <sz val="11"/>
        <color theme="1"/>
        <rFont val="Calibri"/>
        <family val="2"/>
        <charset val="238"/>
        <scheme val="minor"/>
      </rPr>
      <t>E</t>
    </r>
    <r>
      <rPr>
        <sz val="11"/>
        <color theme="1"/>
        <rFont val="Calibri"/>
        <family val="2"/>
        <charset val="238"/>
        <scheme val="minor"/>
      </rPr>
      <t>-goverment</t>
    </r>
  </si>
  <si>
    <t>Emise</t>
  </si>
  <si>
    <t>Infrastruktura</t>
  </si>
  <si>
    <t>Energetická účinnost</t>
  </si>
  <si>
    <r>
      <rPr>
        <b/>
        <sz val="11"/>
        <color theme="1"/>
        <rFont val="Calibri"/>
        <family val="2"/>
        <charset val="238"/>
        <scheme val="minor"/>
      </rPr>
      <t>I</t>
    </r>
    <r>
      <rPr>
        <sz val="11"/>
        <color theme="1"/>
        <rFont val="Calibri"/>
        <family val="2"/>
        <charset val="238"/>
        <scheme val="minor"/>
      </rPr>
      <t>CT</t>
    </r>
  </si>
  <si>
    <t>Sekundární vzdělávání</t>
  </si>
  <si>
    <r>
      <rPr>
        <b/>
        <sz val="11"/>
        <color rgb="FFC00000"/>
        <rFont val="Calibri"/>
        <family val="2"/>
        <charset val="238"/>
        <scheme val="minor"/>
      </rPr>
      <t>L</t>
    </r>
    <r>
      <rPr>
        <sz val="11"/>
        <color rgb="FFC00000"/>
        <rFont val="Calibri"/>
        <family val="2"/>
        <charset val="238"/>
        <scheme val="minor"/>
      </rPr>
      <t>esnictví</t>
    </r>
  </si>
  <si>
    <r>
      <rPr>
        <b/>
        <sz val="11"/>
        <color theme="1"/>
        <rFont val="Calibri"/>
        <family val="2"/>
        <charset val="238"/>
        <scheme val="minor"/>
      </rPr>
      <t>K</t>
    </r>
    <r>
      <rPr>
        <sz val="11"/>
        <color theme="1"/>
        <rFont val="Calibri"/>
        <family val="2"/>
        <charset val="238"/>
        <scheme val="minor"/>
      </rPr>
      <t>ultura</t>
    </r>
  </si>
  <si>
    <r>
      <rPr>
        <b/>
        <sz val="11"/>
        <color rgb="FFC00000"/>
        <rFont val="Calibri"/>
        <family val="2"/>
        <charset val="238"/>
        <scheme val="minor"/>
      </rPr>
      <t>M</t>
    </r>
    <r>
      <rPr>
        <sz val="11"/>
        <color rgb="FFC00000"/>
        <rFont val="Calibri"/>
        <family val="2"/>
        <charset val="238"/>
        <scheme val="minor"/>
      </rPr>
      <t>ěsto</t>
    </r>
  </si>
  <si>
    <r>
      <rPr>
        <sz val="11"/>
        <color theme="1"/>
        <rFont val="Calibri"/>
        <family val="2"/>
        <charset val="238"/>
        <scheme val="minor"/>
      </rPr>
      <t>M</t>
    </r>
    <r>
      <rPr>
        <sz val="11"/>
        <color theme="1"/>
        <rFont val="Calibri"/>
        <family val="2"/>
        <charset val="238"/>
        <scheme val="minor"/>
      </rPr>
      <t>HD</t>
    </r>
  </si>
  <si>
    <t>Mladí</t>
  </si>
  <si>
    <t>Sociální začleňování</t>
  </si>
  <si>
    <r>
      <rPr>
        <b/>
        <sz val="11"/>
        <color theme="1"/>
        <rFont val="Calibri"/>
        <family val="2"/>
        <charset val="238"/>
        <scheme val="minor"/>
      </rPr>
      <t>N</t>
    </r>
    <r>
      <rPr>
        <sz val="11"/>
        <color theme="1"/>
        <rFont val="Calibri"/>
        <family val="2"/>
        <charset val="238"/>
        <scheme val="minor"/>
      </rPr>
      <t>e/zaměstnanost</t>
    </r>
  </si>
  <si>
    <r>
      <rPr>
        <b/>
        <sz val="11"/>
        <color theme="1"/>
        <rFont val="Calibri"/>
        <family val="2"/>
        <charset val="238"/>
        <scheme val="minor"/>
      </rPr>
      <t>O</t>
    </r>
    <r>
      <rPr>
        <sz val="11"/>
        <color theme="1"/>
        <rFont val="Calibri"/>
        <family val="2"/>
        <charset val="238"/>
        <scheme val="minor"/>
      </rPr>
      <t>bnova půdy</t>
    </r>
  </si>
  <si>
    <t>Odpadové hospodářství</t>
  </si>
  <si>
    <t>OZE</t>
  </si>
  <si>
    <r>
      <rPr>
        <b/>
        <sz val="11"/>
        <color theme="1"/>
        <rFont val="Calibri"/>
        <family val="2"/>
        <charset val="238"/>
        <scheme val="minor"/>
      </rPr>
      <t>P</t>
    </r>
    <r>
      <rPr>
        <sz val="11"/>
        <color theme="1"/>
        <rFont val="Calibri"/>
        <family val="2"/>
        <charset val="238"/>
        <scheme val="minor"/>
      </rPr>
      <t>odnikání</t>
    </r>
  </si>
  <si>
    <t>E-goverment</t>
  </si>
  <si>
    <t>Potravinářství</t>
  </si>
  <si>
    <t>Prevence a řízení rizik</t>
  </si>
  <si>
    <t>Vodní hospodářství</t>
  </si>
  <si>
    <t>Produktivita</t>
  </si>
  <si>
    <t>Publicita</t>
  </si>
  <si>
    <r>
      <rPr>
        <b/>
        <sz val="11"/>
        <color rgb="FFC00000"/>
        <rFont val="Calibri"/>
        <family val="2"/>
        <charset val="238"/>
        <scheme val="minor"/>
      </rPr>
      <t>R</t>
    </r>
    <r>
      <rPr>
        <sz val="11"/>
        <color rgb="FFC00000"/>
        <rFont val="Calibri"/>
        <family val="2"/>
        <charset val="238"/>
        <scheme val="minor"/>
      </rPr>
      <t>ybářství</t>
    </r>
  </si>
  <si>
    <r>
      <rPr>
        <b/>
        <sz val="11"/>
        <color theme="1"/>
        <rFont val="Calibri"/>
        <family val="2"/>
        <charset val="238"/>
        <scheme val="minor"/>
      </rPr>
      <t>S</t>
    </r>
    <r>
      <rPr>
        <sz val="11"/>
        <color theme="1"/>
        <rFont val="Calibri"/>
        <family val="2"/>
        <charset val="238"/>
        <scheme val="minor"/>
      </rPr>
      <t>ekundární vzdělávání</t>
    </r>
  </si>
  <si>
    <t>Silnice</t>
  </si>
  <si>
    <t>Město</t>
  </si>
  <si>
    <r>
      <rPr>
        <b/>
        <sz val="11"/>
        <color theme="1"/>
        <rFont val="Calibri"/>
        <family val="2"/>
        <charset val="238"/>
        <scheme val="minor"/>
      </rPr>
      <t>T</t>
    </r>
    <r>
      <rPr>
        <sz val="11"/>
        <color theme="1"/>
        <rFont val="Calibri"/>
        <family val="2"/>
        <charset val="238"/>
        <scheme val="minor"/>
      </rPr>
      <t>echnická pomoc</t>
    </r>
  </si>
  <si>
    <t>Obnova půdy</t>
  </si>
  <si>
    <r>
      <rPr>
        <b/>
        <sz val="11"/>
        <color theme="1"/>
        <rFont val="Calibri"/>
        <family val="2"/>
        <charset val="238"/>
        <scheme val="minor"/>
      </rPr>
      <t>Ú</t>
    </r>
    <r>
      <rPr>
        <sz val="11"/>
        <color theme="1"/>
        <rFont val="Calibri"/>
        <family val="2"/>
        <charset val="238"/>
        <scheme val="minor"/>
      </rPr>
      <t>častníci</t>
    </r>
  </si>
  <si>
    <t>Biodiverzita</t>
  </si>
  <si>
    <r>
      <rPr>
        <b/>
        <sz val="11"/>
        <color rgb="FFC00000"/>
        <rFont val="Calibri"/>
        <family val="2"/>
        <charset val="238"/>
        <scheme val="minor"/>
      </rPr>
      <t>V</t>
    </r>
    <r>
      <rPr>
        <sz val="11"/>
        <color rgb="FFC00000"/>
        <rFont val="Calibri"/>
        <family val="2"/>
        <charset val="238"/>
        <scheme val="minor"/>
      </rPr>
      <t>enkov</t>
    </r>
  </si>
  <si>
    <r>
      <rPr>
        <sz val="11"/>
        <color theme="1"/>
        <rFont val="Calibri"/>
        <family val="2"/>
        <charset val="238"/>
        <scheme val="minor"/>
      </rPr>
      <t>V</t>
    </r>
    <r>
      <rPr>
        <sz val="11"/>
        <color theme="1"/>
        <rFont val="Calibri"/>
        <family val="2"/>
        <charset val="238"/>
        <scheme val="minor"/>
      </rPr>
      <t>eřejný sektor</t>
    </r>
  </si>
  <si>
    <t>Železnice</t>
  </si>
  <si>
    <t>MHD</t>
  </si>
  <si>
    <t>Kultura</t>
  </si>
  <si>
    <r>
      <rPr>
        <b/>
        <sz val="11"/>
        <color theme="1"/>
        <rFont val="Calibri"/>
        <family val="2"/>
        <charset val="238"/>
        <scheme val="minor"/>
      </rPr>
      <t>Z</t>
    </r>
    <r>
      <rPr>
        <sz val="11"/>
        <color theme="1"/>
        <rFont val="Calibri"/>
        <family val="2"/>
        <charset val="238"/>
        <scheme val="minor"/>
      </rPr>
      <t>ahraničí</t>
    </r>
  </si>
  <si>
    <r>
      <rPr>
        <b/>
        <sz val="11"/>
        <color theme="1"/>
        <rFont val="Calibri"/>
        <family val="2"/>
        <charset val="238"/>
        <scheme val="minor"/>
      </rPr>
      <t>Ž</t>
    </r>
    <r>
      <rPr>
        <sz val="11"/>
        <color theme="1"/>
        <rFont val="Calibri"/>
        <family val="2"/>
        <charset val="238"/>
        <scheme val="minor"/>
      </rPr>
      <t>eleznice</t>
    </r>
  </si>
  <si>
    <t>OP Z, OP VVV</t>
  </si>
  <si>
    <t>Tržby z inovované produkce jako % celkových tržeb podniků s produktovou inovací</t>
  </si>
  <si>
    <t>Výdaje podnikatelského sektoru na provádění VaV ve vládním a vysokoškolském sektoru jako % celkových výdajů na provádění VaV v těchto sektorech</t>
  </si>
  <si>
    <t>Výdaje podnikatelského sektoru uskutečněné na provádění VaV ve vládním a vysokoškolském sektoru k celkovým výdajům na provádění VaV v těchto sektorech.</t>
  </si>
  <si>
    <t>ČSÚ</t>
  </si>
  <si>
    <t>Přidaná hodnota IT služeb jako podíl na HDP</t>
  </si>
  <si>
    <t>Přidaná hodnota v sektoru IT služeb k HDP v běžných cenách.</t>
  </si>
  <si>
    <t>Účastníci zaměstnaní po ukončení své účasti, včetně OSVČ</t>
  </si>
  <si>
    <t>121 a</t>
  </si>
  <si>
    <t>121 c</t>
  </si>
  <si>
    <t>121 d</t>
  </si>
  <si>
    <t>121 e</t>
  </si>
  <si>
    <t>121 f</t>
  </si>
  <si>
    <t>121 g</t>
  </si>
  <si>
    <t>Účastníci zaměstnaní po 12 měsíců po ukončení své účasti, včetně OSVČ</t>
  </si>
  <si>
    <t>Účastníci zaměstnaní po 18 měsíců po ukončení své účasti, včetně OSVČ</t>
  </si>
  <si>
    <t>Účastníci zaměstnaní po 24 měsíců po ukončení své účasti, včetně OSVČ</t>
  </si>
  <si>
    <t>Účastníci zaměstnaní po 30 měsíců po ukončení své účasti, včetně OSVČ</t>
  </si>
  <si>
    <t>Účastníci zaměstnaní po 36 měsíců po ukončení své účasti, včetně OSVČ</t>
  </si>
  <si>
    <t>OP Z; OP VVV; OP PPR</t>
  </si>
  <si>
    <t>Hlavní indikátor</t>
  </si>
  <si>
    <t>index</t>
  </si>
  <si>
    <t>Populace pokrytá Místními akčními skupinami (O.18)</t>
  </si>
  <si>
    <t>Population covered by LAG</t>
  </si>
  <si>
    <t>Celkový počet obyvatel pokryté místními akčními skupinami podporovanými prostřednictvím PRV v rámci opatření LEADER.
Počet obyvatel bude uložen při výběru místní rozvojové strategie řídícím orgánem při každém  kole výběru.
Počet obyvatel bude zjišťován k 1.1.2014 z  ČSÚ.</t>
  </si>
  <si>
    <t>2 13 00</t>
  </si>
  <si>
    <t>6 27 00</t>
  </si>
  <si>
    <t>6 27 01</t>
  </si>
  <si>
    <t>6 27 02</t>
  </si>
  <si>
    <t>6 27 03</t>
  </si>
  <si>
    <t>6 27 04</t>
  </si>
  <si>
    <t>6 27 05</t>
  </si>
  <si>
    <t>6 27 06</t>
  </si>
  <si>
    <t>6 27 07</t>
  </si>
  <si>
    <t>6 27 08</t>
  </si>
  <si>
    <t>6 29 00</t>
  </si>
  <si>
    <t>6 29 01</t>
  </si>
  <si>
    <t>6 29 02</t>
  </si>
  <si>
    <t>6 29 03</t>
  </si>
  <si>
    <t>6 29 04</t>
  </si>
  <si>
    <t>6 29 05</t>
  </si>
  <si>
    <t>6 29 06</t>
  </si>
  <si>
    <t>6 29 07</t>
  </si>
  <si>
    <t>6 29 08</t>
  </si>
  <si>
    <t>9 31 03</t>
  </si>
  <si>
    <t>9 35 01</t>
  </si>
  <si>
    <t>9 38 00</t>
  </si>
  <si>
    <t>9 41 00</t>
  </si>
  <si>
    <t>ICT - veřejný sektor - E- goverment</t>
  </si>
  <si>
    <t>Energie a Klima</t>
  </si>
  <si>
    <t>-</t>
  </si>
  <si>
    <t>při výběru MAS, aktualizace po MTE</t>
  </si>
  <si>
    <t>ročně</t>
  </si>
  <si>
    <t>x</t>
  </si>
  <si>
    <t>Net migration rate</t>
  </si>
  <si>
    <t>Podíl nezaměstnaných osob na obyvatelstvu ve věku 15 – 64 let</t>
  </si>
  <si>
    <t>Koeficient ekologické stability je podíl ekologicky příznivých ploch a ploch, které zatěžují životní prostředí. Počítá se jako podíl výměr druhů pozemků v daném území. V čitateli tohoto podílu je součet výměr chmelnic, vinic, zahrad, ovocných sadů, trvalých travních porostů, lesní půdy a vodních ploch. Ve jmenovateli podílu je součet výměr orné půdy, zastavěných ploch a ostatních ploch. Použitý způsob výpočtu řadí chmelnice mezi stabilní, tedy ekologicky příznivé, plochy. Zdrojem dat pro výpočet je ČÚZK, a to na základě metodického návodu k příloze č. 1 části B vyhlášky č. 500/2006 Sb. Území s určitým koeficientem ekologické stability (dále KES) je podle jeho dosažené hodnoty hodnoceno takto: 
KES ≤ 0,1 : Území maximálně narušené, ekologické funkce jsou trvale nahrazovány technickými zásahy. 
0,1 &lt; KES ≤ 0,3 : Území nadprůměrně využívané, přírodní struktury zřetelně narušené, ekologické funkce zpravidla nahrazovány technickými zásahy. 
0,3 &lt; KES ≤ 1,0 : Území intenzívně využívané (zejména zemědělskou velkovýrobou), s labilními agroekosystémy, s vysokými vklady dodatkové energie. 
1,0 &lt; KES ≤ 3,0 : Vcelku vyvážená krajina, technické objekty v relativním souladu s přírodními strukturami, s nižší potřebou energomateriálních vkladů. 
KES &gt; 3,0 : Krajina relativně přírodní, ekologicky stabilní.</t>
  </si>
  <si>
    <t>fyzické osoby</t>
  </si>
  <si>
    <t>roční</t>
  </si>
  <si>
    <t>9 02 01</t>
  </si>
  <si>
    <t>9 55 00</t>
  </si>
  <si>
    <t>SFC</t>
  </si>
  <si>
    <t>Kód v SFC</t>
  </si>
  <si>
    <t>CR04</t>
  </si>
  <si>
    <t>CR06</t>
  </si>
  <si>
    <t>Podíl veřejných výdajů na VaV na HDP</t>
  </si>
  <si>
    <t>Podíl veřejných výdajů na VaV na HDP (GBAORD + výdaje na předfinancování programů z EU)</t>
  </si>
  <si>
    <t>Podíl VaV ve vládním sektoru financovaného podnikatelským sektorem</t>
  </si>
  <si>
    <t>Celkový počet zaměstnaných ve VaV na 1000 zaměstnaných v národním hospodářství</t>
  </si>
  <si>
    <t>Celkový počet zaměstnaných ve VaV na 1000 zaměstnaných v národním hospodářství – ženy</t>
  </si>
  <si>
    <t>Celkový počet výzkumných pracovníků na 1000 zaměstnaných v národním hospodářství</t>
  </si>
  <si>
    <t>Celkový počet výzkumných pracovníků na 1000 zaměstnaných v národním hospodářství – ženy</t>
  </si>
  <si>
    <t>Socio-ekonomický ukazatel; výzkum</t>
  </si>
  <si>
    <t>Podíl populace s dosaženým terciárním stupněm vzdělání v populaci ve věku 30-34 let</t>
  </si>
  <si>
    <t>622
SR.2</t>
  </si>
  <si>
    <t>621
SR.3</t>
  </si>
  <si>
    <t>658
SR.4</t>
  </si>
  <si>
    <t xml:space="preserve">WF </t>
  </si>
  <si>
    <t>Zdůvodnění</t>
  </si>
  <si>
    <t>Původní kódování</t>
  </si>
  <si>
    <t>Nový kód</t>
  </si>
  <si>
    <t>Datum provedení změny</t>
  </si>
  <si>
    <t>Zajištění nápočtového pravidla interních podřízených indikátorů</t>
  </si>
  <si>
    <t>Přehled indikátorů s provedenou úpravou kódování</t>
  </si>
  <si>
    <t>Úprava provedená ve verzi xx NČI</t>
  </si>
  <si>
    <r>
      <t>9 02 0</t>
    </r>
    <r>
      <rPr>
        <sz val="10"/>
        <color theme="1"/>
        <rFont val="Arial"/>
        <family val="2"/>
        <charset val="238"/>
      </rPr>
      <t>0</t>
    </r>
  </si>
  <si>
    <t>zrušen</t>
  </si>
  <si>
    <t>Účastníci zaměstnaní po ukončení své účasti, včetně OSVČ - muži</t>
  </si>
  <si>
    <t>Účastníci zaměstnaní po ukončení své účasti, včetně OSVČ - ženy</t>
  </si>
  <si>
    <t>změna názvu</t>
  </si>
  <si>
    <t>chybí dělení na ženy a na muže, má být doplněno? - má vazbu na kódování</t>
  </si>
  <si>
    <t>6 29 10</t>
  </si>
  <si>
    <t xml:space="preserve">6 29 20 </t>
  </si>
  <si>
    <t>6 29 30</t>
  </si>
  <si>
    <t>6 29 40</t>
  </si>
  <si>
    <t>6 29 50</t>
  </si>
  <si>
    <r>
      <t xml:space="preserve">prosíme upravit název WF 121 na </t>
    </r>
    <r>
      <rPr>
        <sz val="10"/>
        <color rgb="FFFF0000"/>
        <rFont val="Arial"/>
        <family val="2"/>
        <charset val="238"/>
      </rPr>
      <t>Účastníci zaměstnaní po ukončení své účasti, včetně OSVČ</t>
    </r>
  </si>
  <si>
    <t>z</t>
  </si>
  <si>
    <t>na</t>
  </si>
  <si>
    <t>O.18</t>
  </si>
  <si>
    <t xml:space="preserve">661
</t>
  </si>
  <si>
    <t>zpět</t>
  </si>
  <si>
    <t>ČR, NUTS-3</t>
  </si>
  <si>
    <t>Česká republika</t>
  </si>
  <si>
    <t>Hlavní město Praha</t>
  </si>
  <si>
    <t>Středočeský kraj</t>
  </si>
  <si>
    <t>Jihočeský kraj</t>
  </si>
  <si>
    <t>Plzeňský kraj</t>
  </si>
  <si>
    <t>Karlovarský kraj</t>
  </si>
  <si>
    <t>Ústecký kraj</t>
  </si>
  <si>
    <t>Liberecký kraj</t>
  </si>
  <si>
    <t>Královéhradecký kraj</t>
  </si>
  <si>
    <t>Pardubický kraj</t>
  </si>
  <si>
    <t>Kraj Vysočina</t>
  </si>
  <si>
    <t>Jihomoravský kraj</t>
  </si>
  <si>
    <t>Olomoucký kraj</t>
  </si>
  <si>
    <t>Zlínský kraj</t>
  </si>
  <si>
    <t>Moravskoslezský kraj</t>
  </si>
  <si>
    <t>ČR, NUTS-2</t>
  </si>
  <si>
    <t>Praha</t>
  </si>
  <si>
    <t>Střední Čechy</t>
  </si>
  <si>
    <t>Jihozápad</t>
  </si>
  <si>
    <t>Severozápad</t>
  </si>
  <si>
    <t>Severovýchod</t>
  </si>
  <si>
    <t>Jihovýchod</t>
  </si>
  <si>
    <t>Střední Morava</t>
  </si>
  <si>
    <t>Moravskoslezsko</t>
  </si>
  <si>
    <t>Veřejná databáze</t>
  </si>
  <si>
    <t>Saldo migrace obyvatelstva</t>
  </si>
  <si>
    <t>údaje nezahrnují cizince s platným azylem na území ČR</t>
  </si>
  <si>
    <t>Počet cizinců k 31.12.</t>
  </si>
  <si>
    <t>CZ-NACE, sekce C; roční průměry</t>
  </si>
  <si>
    <t>.</t>
  </si>
  <si>
    <t>obchod se zbožím v přeshraničním pojetí</t>
  </si>
  <si>
    <t>Zahraniční obchod České republiky</t>
  </si>
  <si>
    <t xml:space="preserve">periodicita: </t>
  </si>
  <si>
    <t xml:space="preserve">publikace: </t>
  </si>
  <si>
    <t>mil. Kč, b.c.</t>
  </si>
  <si>
    <t xml:space="preserve">Podíl (v %) dosažitelných uchazečů o zaměstnání, registrovaných na úřadech práce k 31.12. ve věku 15 - 64 na 100 trvale bydlících obyvatel v témže věku;
Dosažitelní uchazeči mohou bezprostředně nastoupit do zaměstnání při nabídce vhodného pracovního místa, tj. evidovaní nezaměstnaní, kteří nemají žádnou objektivní překážku pro přijetí zaměstnání. Za dosažitelné se nepovažují uchazeči o zaměstnání ve vazbě, ve výkonu trestu, uchazeči v pracovní neschopnosti, uchazeči, kteří jsou zařazeni na rekvalifikační kurzy nebo uchazeči, kteří vykonávají krátkodobé zaměstnání, a dále uchazeči, kteří pobírají peněžitou pomoc v mateřství nebo kterým je poskytována podpora v nezaměstnanosti po dobu mateřské dovolené. </t>
  </si>
  <si>
    <t>Ukazatel vyjadřuje absolutní rozdíl počtu případů přistěhování a vystěhování na dané území. Stěhováním se rozumí změna obce trvalého nebo dlouhodobého pobytu osoby na území ČR (vnitřní stěhování) nebo přes hranici ČR (zahraniční stěhování). U osob, které nejsou v ČR přihlášeny k trvalému pobytu (např. u cizinců s krátkodobým pobytem), se stěhování nesleduje. Do vykazovaných hodnot není zahrnuto stěhování uvnitř sledovaného území (okresu, kraje, republiky). Za přistěhovalou či vystěhovalou osobu je v demografické statistice považována osoba, za niž zpravodajská jednotka (ohlašovna pobytu nebo útvar cizinecké policie) zaslala Českému statistickému úřadu statistické hlášení o stěhování.</t>
  </si>
  <si>
    <t>GBAORD (viz definice níže) jako procento hrubého domácího produktu (HDP). Údaje o přímé veřejné podpoře VaV ze státního rozpočtu pochází ze statistické úlohy GBAORD a údaje o HDP pak z Ročních národních účtů.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</si>
  <si>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r>
      <t xml:space="preserve">GERD </t>
    </r>
    <r>
      <rPr>
        <sz val="10"/>
        <rFont val="Arial"/>
        <family val="2"/>
        <charset val="238"/>
      </rPr>
      <t>(viz definice níže)</t>
    </r>
    <r>
      <rPr>
        <sz val="10"/>
        <color indexed="8"/>
        <rFont val="Arial"/>
        <family val="2"/>
        <charset val="238"/>
      </rPr>
      <t xml:space="preserve"> jako procento hrubého domácího produktu (HDP). Údaje za GERD pochází z Ročního samostatného statistického šetření výzkumu a vývoje VTR 5-01 a údaje o HDP pak z Ročních národních účtů.</t>
    </r>
  </si>
  <si>
    <t>Osoby zaměstnané ve výzkumu a vývoji (zaměstnanci VaV) jsou nejen výzkumní pracovníci, kteří provádějí přímo výzkum a vývoj, ale i pomocní, techničtí, administrativní a jiní pracovníci, kteří pracují na pracovištích VaV (obstarávají přímé služby pro tato pracoviště) jednotlivých zpravodajských jednotek na základě zaměstnaneckého pracovního poměru. Poznámka: Mezi zaměstnance VaV nepatří zaměstnanci provádějící nepřímé služby pro VaV pracoviště (např. zaměstnanci v závodní jídelně, úklidu, údržbě, obsluze IT nebo v bezpečnostní službě). Zdrojem dat je Roční samostatné statistické šetření výzkumu a vývoje VTR 5-01, kterým jsou získávány údaje přímo od všech subjektů, které provádějí VaV na území České republiky jako svoji hlavní nebo vedlejší ekonomickou činnost. Více informací o šetření VTR 5-01 naleznete na stránkách ČSÚ:  http://www.czso.cz/csu/redakce.nsf/i/statistika_vyzkumu_a_vyvoje</t>
  </si>
  <si>
    <t xml:space="preserve">Výzkumní pracovníci (hlavní kategorie zaměstnanců VaV podle pracovní činnosti) vytvářejí nové či rozšiřují stávající znalosti. Tito pracovnící řídí a/nebo provádí činnosti, které zahrnují koncepci nebo tvorbu nových znalostí, výrobků, procesů, metod a systémů, aplikují vědecké koncepty a teorie. Jedná se převážně o zaměstnance, kteří jsou podle klasifikace zaměstnání (CZ-ISCO) zařazeni do hlavní třídy 2 (Specialisté). </t>
  </si>
  <si>
    <t>Výdaje (běžné i kapitálové) za VaV provedený v subjektech spadajících do vládního sektoru (veřejné výzkumné instituce a další subjekty jako muzea, archivy, knihovny s VaV aktivitami) financované z podnikatelských zdrojů. Údaj pochází z ročního šetření VTR 5-01 za rok 2012, oddíl 128b (ř.02).</t>
  </si>
  <si>
    <t>Podíl tržeb z inovované produkce k celkovým tržbám podniků s produktovou inovací. Za inovovanou produkci se považují inovované (nové nebo podstatné zlepšené) výrobky nebo služby, které jsou nové na celém trhu nebo i pouze pro podnik.</t>
  </si>
  <si>
    <t>Celkové výdaje na ochranu životního prostředí v agregaci za všechny zdroje financování. Zahrnuje: investice na ochranu ovzduší a klimatu, nakládání s odpad. vodami, nakládání s odpady, ochranu krajiny a biodiverzity a ostatní (ochrana a sanace půdy, podzemních a povrchových vod; omezování hluku a vibrací; ochrana proti záření; výzkum a vývoj na ochranu ŽP a ostatní aktivity na ochranu životního prostředí)</t>
  </si>
  <si>
    <t>ČR</t>
  </si>
  <si>
    <t>Ukazatel je podílem mezi hrubou spotřebou energie v zemi a hrubým domácím produktem (HDP) za daný kalendářní rok. Měří energetickou spotřebu ekonomiky a její celkovou energetickou účinnost. Hrubá spotřeba energie v zemi je počítána jako součet hrubé spotřeby pěti druhů paliv a energie v zemi: uhlí, elektřiny, kapalných paliv, zemního plynu a obnovitelných zdrojů energie. Údaje o HDP jsou brány ve zřetězených objemech, referenčním rokem je rok 2005. Energetická náročnost je určena podílem hrubé spotřeby energie v zemi a HDP. Protože je hrubá spotřeba energie v zemi měřena v kgoe (kilogram ropného ekvivalentu) a HDP v 1 000 EUR, tento podíl se udává v kgoe na 1 000 EUR.</t>
  </si>
  <si>
    <t>MŠMT</t>
  </si>
  <si>
    <t>Venkov; spolupráce</t>
  </si>
  <si>
    <t>Obyvatelé</t>
  </si>
  <si>
    <t>Počet žáků na třídu na středních školách</t>
  </si>
  <si>
    <t>Number of pupils per class in secondary schools</t>
  </si>
  <si>
    <t>počet žáků na třídu</t>
  </si>
  <si>
    <t>Počet žáků na třídu na základních školách</t>
  </si>
  <si>
    <t>Number of pupils per class in primary schools</t>
  </si>
  <si>
    <t>Primární vzdělávání; infrastruktura</t>
  </si>
  <si>
    <t>Počet dětí na třídu v mateřských školách</t>
  </si>
  <si>
    <t>Number of children in kindergarten class</t>
  </si>
  <si>
    <t>Kód SED</t>
  </si>
  <si>
    <t>úprava pro zajištění logiky kódování v rámci ESF indikátorů</t>
  </si>
  <si>
    <t>8.</t>
  </si>
  <si>
    <t>2 13 01</t>
  </si>
  <si>
    <t>úprava na základě doplnění kontextového indikátoru</t>
  </si>
  <si>
    <t>9 20 10</t>
  </si>
  <si>
    <t>9 20 20</t>
  </si>
  <si>
    <t>9 23 01</t>
  </si>
  <si>
    <t>9 24 01</t>
  </si>
  <si>
    <t>9 25 01</t>
  </si>
  <si>
    <t>9 30 01</t>
  </si>
  <si>
    <t>9 41 01</t>
  </si>
  <si>
    <t>9 23 00</t>
  </si>
  <si>
    <t>9 23 02</t>
  </si>
  <si>
    <t>9 23 03</t>
  </si>
  <si>
    <t>9 25 00</t>
  </si>
  <si>
    <t>9 25 10</t>
  </si>
  <si>
    <t>9 27 02</t>
  </si>
  <si>
    <t>9 35 10</t>
  </si>
  <si>
    <t xml:space="preserve">9 40 00 </t>
  </si>
  <si>
    <t>9 43 01</t>
  </si>
  <si>
    <t>9 43 10</t>
  </si>
  <si>
    <t xml:space="preserve">9 51 10 </t>
  </si>
  <si>
    <t>9 51 11</t>
  </si>
  <si>
    <t>9 53 10</t>
  </si>
  <si>
    <t>9 53 11</t>
  </si>
  <si>
    <t>9 55 10</t>
  </si>
  <si>
    <t>9 55 11</t>
  </si>
  <si>
    <t>9 56 00</t>
  </si>
  <si>
    <t>9 58 01</t>
  </si>
  <si>
    <t>9 60 01</t>
  </si>
  <si>
    <t>9 60 02</t>
  </si>
  <si>
    <t>9 20 00</t>
  </si>
  <si>
    <t>9 21 00</t>
  </si>
  <si>
    <t>9 30 00</t>
  </si>
  <si>
    <t>9 31 00</t>
  </si>
  <si>
    <t>9 31 06</t>
  </si>
  <si>
    <t>9 32 00</t>
  </si>
  <si>
    <t>9 33 00</t>
  </si>
  <si>
    <t>9 33 01</t>
  </si>
  <si>
    <t>9 33 02</t>
  </si>
  <si>
    <t>9 34 00</t>
  </si>
  <si>
    <t>9 34 01</t>
  </si>
  <si>
    <t>9 36 00</t>
  </si>
  <si>
    <t>9 37 00</t>
  </si>
  <si>
    <t>9 39 00</t>
  </si>
  <si>
    <t>9 50 10</t>
  </si>
  <si>
    <t>9 54 10</t>
  </si>
  <si>
    <t>9 51 10</t>
  </si>
  <si>
    <t>dupl 9 51 10</t>
  </si>
  <si>
    <t>9 50 11</t>
  </si>
  <si>
    <t>9 54 11</t>
  </si>
  <si>
    <t>9 55 01</t>
  </si>
  <si>
    <t>9 53 01</t>
  </si>
  <si>
    <t>9 52 01</t>
  </si>
  <si>
    <t>úprava pro zajištění logiky kódování</t>
  </si>
  <si>
    <t>Konečná spotřeba energie v terciárním sektoru</t>
  </si>
  <si>
    <t>GJ</t>
  </si>
  <si>
    <t>Podnikové výdaje na VaV v podnikatelském sektoru jako % HDP - regiony ČR (mimo hl. m. Praha)</t>
  </si>
  <si>
    <t xml:space="preserve">Podíl účastníků kurzů dalšího odborného vzdělávání na celkovém počtu zaměstnaných osob u malých podniků
</t>
  </si>
  <si>
    <t>ČSÚ; Eurostat</t>
  </si>
  <si>
    <t xml:space="preserve">Podíl účastníků kurzů dalšího odborného vzdělávání na celkovém počtu zaměstnaných osob u středních podniků
</t>
  </si>
  <si>
    <t xml:space="preserve">Množství čištěných splaškových odpadních vod  </t>
  </si>
  <si>
    <r>
      <t>mil.m</t>
    </r>
    <r>
      <rPr>
        <vertAlign val="superscript"/>
        <sz val="10"/>
        <color theme="1"/>
        <rFont val="Arial"/>
        <family val="2"/>
        <charset val="238"/>
      </rPr>
      <t>3</t>
    </r>
    <r>
      <rPr>
        <sz val="10"/>
        <color theme="1"/>
        <rFont val="Arial"/>
        <family val="2"/>
        <charset val="238"/>
      </rPr>
      <t>/ rok</t>
    </r>
  </si>
  <si>
    <t>Podíl obyvatel zásobovaných vodou v odpovídající kvalitě z vodovodů pro veřejnou potřebu</t>
  </si>
  <si>
    <t>Frekvence</t>
  </si>
  <si>
    <t>Množství splaškových odpadních vod, které budou řádně čištěny dle rámcové směrnice o vodách (2000/60/ES).</t>
  </si>
  <si>
    <t>Vykazuje se celková délka kanalizační sítě v km bez přípojek. Kanalizační sítí se rozumí soustava stok, která umožňuje neškodné odvádění dešťových, splaškových a průmyslových odpadních vod ze zájmové oblasti.</t>
  </si>
  <si>
    <t>Final energy consumption in the tertiary sector</t>
  </si>
  <si>
    <t>Statistický ukazatel vycházející z energetické bilance ČSÚ, konkrétně položky Konečná spotřeba celkem – Ostatní – Obchod, služby, veřejná správa, školství, zdravotnictví apod.</t>
  </si>
  <si>
    <t>Počet zaměstnanců zaměstnaných v podnicích akvakultury na plný pracovních úvazek v rámci celé ČR.</t>
  </si>
  <si>
    <t>Podíl výzkumných pracovníků s cizím státním občanstvím</t>
  </si>
  <si>
    <t>Výzkum; zahraničí</t>
  </si>
  <si>
    <t>KódNČI2014+</t>
  </si>
  <si>
    <t>Zdroj metodiky/komentáře</t>
  </si>
  <si>
    <t>Odkaz na zdroje dat</t>
  </si>
  <si>
    <t xml:space="preserve">ČSÚ </t>
  </si>
  <si>
    <t xml:space="preserve">ČSÚ 
</t>
  </si>
  <si>
    <t xml:space="preserve">ČSÚ
</t>
  </si>
  <si>
    <t>5 let</t>
  </si>
  <si>
    <t>Množství vypouštěného znečištění v ukazateli P celk.</t>
  </si>
  <si>
    <t>Proportion of researchers with foreign citizenship</t>
  </si>
  <si>
    <t>Podíl výzkumných pracovníků s cizím státním občanstvím na všech výzkumných pracovnících (ve fyzických osobách).</t>
  </si>
  <si>
    <t>Podnikání; ne/zaměstnanost; vzdělávání</t>
  </si>
  <si>
    <t>Ne/zaměstnanost; podnikání</t>
  </si>
  <si>
    <t>v pětiletých intervalech (předchozí data z let 2006 a 2011)</t>
  </si>
  <si>
    <t>Celkový počet účastníků kurzů dalšího odborného vzdělávání (DOV) k celkovému počtu zaměstnaných osob (podniky poskytující i neposkytující kurzy DOV) u středních podniků (50-249).</t>
  </si>
  <si>
    <t>Domácí a zahraniční podnikové výdaje spotřebované na VaV v podnikatelském sektoru (BERD) jako podíl na celkovém HDP v běžných cenách (výrobní metodou) v regionech kromě hl. m. Prahy.</t>
  </si>
  <si>
    <t>Vývoz</t>
  </si>
  <si>
    <t>Podíl obyvatel zásobovaných vodou z vodovodů pro veřejnou potřebu</t>
  </si>
  <si>
    <t>zdroj:</t>
  </si>
  <si>
    <t>publikace:</t>
  </si>
  <si>
    <t>kód:</t>
  </si>
  <si>
    <t>web:</t>
  </si>
  <si>
    <t>periodicita:</t>
  </si>
  <si>
    <t>roční, duben - údaje za předchozí rok</t>
  </si>
  <si>
    <t>Podíl nezaměstnaných osob ve věku 15-64 let na obyvatelstvu ve stejném věku</t>
  </si>
  <si>
    <t>dosažitelní uchazeči, registrovaní na Úřadech práce k 31.12</t>
  </si>
  <si>
    <t>Zdroj: MPSV, Gen. ředitelství úřadů práce</t>
  </si>
  <si>
    <t>přebírá ČSÚ:</t>
  </si>
  <si>
    <t>https://portal.mpsv.cz/sz/stat/nz/casove_rady</t>
  </si>
  <si>
    <t>roční, 16.7. - údaje za předchozí rok</t>
  </si>
  <si>
    <t>Demografická ročenka České republiky 2013, tab. H-01</t>
  </si>
  <si>
    <t>130067-14</t>
  </si>
  <si>
    <t>https://www.czso.cz/csu/czso/demograficka-rocenka-ceske-republiky-2013-r9dwy2nt35</t>
  </si>
  <si>
    <t>roční, 31.10 - údaje za předchozí rok</t>
  </si>
  <si>
    <t>Stav a pohyb obyvatelstva v ČR - 4. čtvrtletí 2014</t>
  </si>
  <si>
    <t>130062-14</t>
  </si>
  <si>
    <t>https://www.czso.cz/csu/czso/stav-a-pohyb-obyvatelstva-v-cr-4-ctvrtleti-2014-84porn4zph</t>
  </si>
  <si>
    <t>roční, 23.3. - údaje za předchozí rok</t>
  </si>
  <si>
    <t>nezjištěno</t>
  </si>
  <si>
    <t xml:space="preserve">- </t>
  </si>
  <si>
    <t>Ředitelství služby cizinecké policie MV ČR; ČSÚ</t>
  </si>
  <si>
    <t>ČSÚ, výběrové šetření pracovních sil</t>
  </si>
  <si>
    <t>roční, 31.7. - údaje za předchozí rok</t>
  </si>
  <si>
    <t>mil.Kč (běžné ceny)</t>
  </si>
  <si>
    <t>Rok</t>
  </si>
  <si>
    <t>Obrat</t>
  </si>
  <si>
    <t>Dovoz</t>
  </si>
  <si>
    <t>Bilance</t>
  </si>
  <si>
    <t>Meziroční změna bilance</t>
  </si>
  <si>
    <t>vývoz</t>
  </si>
  <si>
    <t>dovoz</t>
  </si>
  <si>
    <t>ČSÚ, MPO</t>
  </si>
  <si>
    <t>Zahraniční obchod se zbožím (přeshraniční pojetí) - časové řady, tab. 1, list Roky</t>
  </si>
  <si>
    <t>https://www.czso.cz/csu/czso/vzoph_cr</t>
  </si>
  <si>
    <t>roční, 9.3. předběžné údaje za předchozí rok</t>
  </si>
  <si>
    <t>https://www.czso.cz/csu/czso/statistika_vyzkumu_a_vyvoje</t>
  </si>
  <si>
    <t>roční, listopad - údaje za minulý rok</t>
  </si>
  <si>
    <t>https://www.czso.cz/csu/czso/ict_sektor</t>
  </si>
  <si>
    <t>tab. 2 (list T2)</t>
  </si>
  <si>
    <t>poznámka:</t>
  </si>
  <si>
    <t>Celkové výdaje na ochranu životního prostředí v agregaci za všechny zdroje financování 1)</t>
  </si>
  <si>
    <r>
      <t>1)</t>
    </r>
    <r>
      <rPr>
        <sz val="8"/>
        <rFont val="Arial CE"/>
        <family val="2"/>
        <charset val="238"/>
      </rPr>
      <t xml:space="preserve">  zahrnuty všechny oblasti ochrany životního prostředí, tj. ochrana ovzduší a klimatu; nakládání s odpadními vodami; nakládání s odpady; ochrana a sanace půdy, podzemních a povrchových vod; omezování hluku a vibrací; ochrana krajiny a biodiversity; ochrana proti záření; výzkum a vývoj na ochranu ŽP; ostatní aktivity na ochranu životního prostředí</t>
    </r>
  </si>
  <si>
    <t>osoby s dosaženým vzděláním - ISCED 5 a 6</t>
  </si>
  <si>
    <t>Výběrové šetření pracovních sil</t>
  </si>
  <si>
    <t>ad hoc výstup</t>
  </si>
  <si>
    <t>vzhledem ke zdroji dat (výběrové šetření) má údaj za Karlovarský kraj nízkou spolehlivost</t>
  </si>
  <si>
    <t>nerozlišeno</t>
  </si>
  <si>
    <t>roční, listopad - data za předchozí rok</t>
  </si>
  <si>
    <t>HDP (mil. Kč)</t>
  </si>
  <si>
    <t>podíl</t>
  </si>
  <si>
    <t>výdaje na VaV ve vládním sektoru (mil. Kč)</t>
  </si>
  <si>
    <t>z toho financováno z podnik. zdrojů (mil.Kč)</t>
  </si>
  <si>
    <t>zaměstnanci VaV (fyzické osoby k 31.12.)</t>
  </si>
  <si>
    <t>zaměstnanci celkem</t>
  </si>
  <si>
    <t>zaměstnanci VaV na 1000 zaměstnaných</t>
  </si>
  <si>
    <t>promile</t>
  </si>
  <si>
    <t>zaměstnanci VaV - ženy (fyzické osoby k 31.12.)</t>
  </si>
  <si>
    <t>zaměstnanci VaV (ženy) na 1000 zaměstnaných</t>
  </si>
  <si>
    <t>výzkumní pracovníci (fyzické osoby k 31.12.)</t>
  </si>
  <si>
    <t>výzkumní pracovníci na 1000 zaměstnaných</t>
  </si>
  <si>
    <t>výzk. pracovníci - ženy (fyzické osoby k 31.12.)</t>
  </si>
  <si>
    <t>výzk. pracovníci (ženy) na 1000 zaměstnaných</t>
  </si>
  <si>
    <t>výzkumní prac. s cizím státním občanstvím</t>
  </si>
  <si>
    <t>Slovensko</t>
  </si>
  <si>
    <t>Ukrajina</t>
  </si>
  <si>
    <t>Rusko</t>
  </si>
  <si>
    <t>Německo</t>
  </si>
  <si>
    <t>ostatní</t>
  </si>
  <si>
    <t>celkové výdaje na VaV (mil. Kč)</t>
  </si>
  <si>
    <t>výdaje na VaV ve vládním a VŠ sektoru (mil. Kč)</t>
  </si>
  <si>
    <t>ČSÚ (statistické šetření TI20xy)</t>
  </si>
  <si>
    <t>Inovační aktivity podniků v ČR</t>
  </si>
  <si>
    <t>jednou za dva roky (2012, 2014, …), sledované období 3 let (2010-2012, 2012-2014, …)</t>
  </si>
  <si>
    <t>počet na 1 mil. obyv.</t>
  </si>
  <si>
    <t>6,94 </t>
  </si>
  <si>
    <t>10,88 </t>
  </si>
  <si>
    <t>20,07 </t>
  </si>
  <si>
    <t>16,77 </t>
  </si>
  <si>
    <t>18,31 </t>
  </si>
  <si>
    <t>http://ec.europa.eu/eurostat/tgm/refreshTableAction.do?tab=table&amp;plugin=1&amp;pcode=tsc00009&amp;language=en</t>
  </si>
  <si>
    <t>https://www.czso.cz/csu/czso/hdp_narodni_ucty</t>
  </si>
  <si>
    <t xml:space="preserve">Celková konečná spotřeba energie ve službách </t>
  </si>
  <si>
    <t>z celkového počtu obyvatel (střední stav)</t>
  </si>
  <si>
    <t>nepublikuje se, ad hoc výstup z výkazu VH8a-01</t>
  </si>
  <si>
    <t>Celkové množství fosforu vypuštěného do vodních toků</t>
  </si>
  <si>
    <t>mil.m3/rok</t>
  </si>
  <si>
    <t xml:space="preserve">zdroj: </t>
  </si>
  <si>
    <t>ČÚZK, ČSÚ - data pro ÚAP dle vyhl. 500/2006 Sb. ke stavebnímu zákonu</t>
  </si>
  <si>
    <t>https://www.czso.cz/csu/czso/csu_a_uzemne_analyticke_podklady</t>
  </si>
  <si>
    <t>Populace pokrytá Místními akčními skupinami</t>
  </si>
  <si>
    <t>trvale bydlící obyvatelstvo k 31.12.</t>
  </si>
  <si>
    <t xml:space="preserve">zdroje: </t>
  </si>
  <si>
    <t>ČSÚ - průběžná demografická statistika k 31.12; trvale bydlící obyvatelstvo</t>
  </si>
  <si>
    <t>http://nsmascr.cz/</t>
  </si>
  <si>
    <t>počet obyvatel - roční, 30.6. - údaje za předchozí rok</t>
  </si>
  <si>
    <t xml:space="preserve">Snížení hmotnosti celkového fosforu ve vypouštěných odpadních vodách v tunách za rok, limity viz vodní zákon č. 254/2001 Sb., ve znění pozdějších předpisů.
Hodnoty snížení hmotnosti celkového fosforu ve vypouštěných odpadních vodách jsou součástí vydávaných povolení k nakládání s povrchovými nebo podzemními vodami. 
Rozdíl mezi počáteční a cílovou hodnotou indikátoru je adekvátní předpokládané návrhové kapacitě nově vybudovaných a rekonst.  ČOV (viz indikátor 42205).
</t>
  </si>
  <si>
    <t>Vývoz vyjadřuje hodnotu zboží odeslaného do zahraničí, které přestoupilo státní hranici za účelem jeho trvalého nebo dočasného ponechání v zahraničí. Podrobnosti - viz Metodika - http://www.czso.cz/csu/redakce.nsf/i/vzoph_cr.  Indikátor sleduje meziroční změnu v %.</t>
  </si>
  <si>
    <t xml:space="preserve">Objem přidané hodnoty v ICT sektoru za rok, tj. rozdíl mezi výkony vč. obchodní marže a výkonovou spotřebou.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</si>
  <si>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t xml:space="preserve">Počet zaměstnaných osob v ICT sektoru.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</si>
  <si>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t>Výdaje podnikatelského sektoru na provádění VaV ve vládním a vysokoškolském sektoru v hl. měste Praze jako % celkových výdajů na provádění VaV v těchto sektorech</t>
  </si>
  <si>
    <t>Podíl výdajů na VaV v podnikatelském sektoru financovaných z veřejných zdrojů (domácích i zahraničních) v % (hl. m. Praha)</t>
  </si>
  <si>
    <t>Podnikové výdaje na VaV v podnikatelském sektoru jako % HDP - regiony ČR (hl. m. Praha)</t>
  </si>
  <si>
    <t>Míra zaměstnanosti obyvatel ve věku 15-64 let – celkem - ženy</t>
  </si>
  <si>
    <t>Employment rate – total (15-64) - women</t>
  </si>
  <si>
    <t>Podíl zaměstnaných osob ve věku 15-64 let na populaci 15-64 (celkem) - ženy</t>
  </si>
  <si>
    <t>Míra účasti zaměstnaných v dalším vzdělávání (25-64let)</t>
  </si>
  <si>
    <t>Podíl obyvatel ve věku 25-64 účastnících se dalšího vzdělávání na populaci ve věku 25-64 v %</t>
  </si>
  <si>
    <t>Podíl celkových výdajů na VaV na HDP (GERD)</t>
  </si>
  <si>
    <t>Podíl VaV ve vládním sektoru financovaného podnikatelským sektorem z ČR</t>
  </si>
  <si>
    <t>Podíl VaV ve vládním sektoru financovaného podnikatelským sektorem ze zahraničí</t>
  </si>
  <si>
    <t>Podíl VaV ve vysokoškolském sektoru financovaného podnikatelským sektorem</t>
  </si>
  <si>
    <t>Podíl VaV ve vysokoškolském sektoru financovaného podnikatelským sektorem z ČR</t>
  </si>
  <si>
    <t>Podíl VaV ve vysokoškolském sektoru financovaného podnikatelským sektorem ze zahraničí</t>
  </si>
  <si>
    <t>Podíl výdajů na VaV v podnikatelském sektoru financovaných z veřejných zdrojů (domácích i zahraničních) v % (hl. m. Praha)</t>
  </si>
  <si>
    <t>00525</t>
  </si>
  <si>
    <t>00150</t>
  </si>
  <si>
    <t>00160</t>
  </si>
  <si>
    <t>00165</t>
  </si>
  <si>
    <t>Počet cizinců</t>
  </si>
  <si>
    <t>Podíl cizinců na obyvatelstvu</t>
  </si>
  <si>
    <t>Podíl cizinců z celkového počtu obyvatel v Praze. Cizincem se rozumí fyzická osoba, která není státním občanem České republiky, včetně občana Evropské unie. Počet nezahrnuje osoby s platným azylem na území ČR. Podrobný výklad pojmů cizinec a pobyt cizince - viz publikace Cizinci v ČR, kap. 1.</t>
  </si>
  <si>
    <t>Počet cizinců v Praze. Cizincem se rozumí fyzická osoba, která není státním občanem České republiky, včetně občana Evropské unie. Počet nezahrnuje osoby s platným azylem na území ČR. Podrobný výklad pojmů cizinec a pobyt cizince - viz publikace Cizinci v ČR, kap. 1.</t>
  </si>
  <si>
    <t>OP Z; PRV</t>
  </si>
  <si>
    <t>Překlad AJ</t>
  </si>
  <si>
    <t>Proportion of the unemployed in population aged 15–64 years</t>
  </si>
  <si>
    <t>Number of foreigners</t>
  </si>
  <si>
    <t>Proportion of foreigners in the population</t>
  </si>
  <si>
    <t>Floor area – non-residential buildings</t>
  </si>
  <si>
    <t>Business enterprise expenditure on R&amp;D (BERD)</t>
  </si>
  <si>
    <t>R&amp;D expenditure of the business sector on R&amp;D in the government sector and tertiary education as a percentage of total expenditure on R&amp;D in these sectors</t>
  </si>
  <si>
    <t>R&amp;D expenditure in the business sector as a GDP percentage – CR regions (City of Prague)</t>
  </si>
  <si>
    <t>Percentage of intramural expenditure on R&amp;D in Government (GOVERD) and Higher education (HERD) sectors financed by the Business enterprise sector in the total expenditure on R&amp;D in these sectors</t>
  </si>
  <si>
    <t>Percentage of R&amp;D expenditure in the business sector financed from (domestic and foreign) public resources (City of Prague)</t>
  </si>
  <si>
    <t>Sales revenues from innovated production as a percentage of total sales revenues of businesses with innovated production</t>
  </si>
  <si>
    <t>ICT sector – added value</t>
  </si>
  <si>
    <t>Added value of IT services as a percentage of GDP</t>
  </si>
  <si>
    <t>Proportion of population supplied with water from water-supply systems</t>
  </si>
  <si>
    <t>Amount of discharged pollution in P tot.</t>
  </si>
  <si>
    <t xml:space="preserve">Volume of treated waste waters  </t>
  </si>
  <si>
    <t>Ecological stability coefficient</t>
  </si>
  <si>
    <t>GERD as a percentage of GDP</t>
  </si>
  <si>
    <t>Government budget appropriations or outlays on research and development as % of GDP (GBAORD)</t>
  </si>
  <si>
    <t>Public (budget) expenditure on R&amp;D as % of GDP</t>
  </si>
  <si>
    <t>Total number of persons employed in R&amp;D per 1,000 employed in national economy</t>
  </si>
  <si>
    <t>Total number of persons employed in R&amp;D per 1,000 employed in national economy - women</t>
  </si>
  <si>
    <t>Total number of persons employed in R&amp;D per 1,000 employed in national economy – women</t>
  </si>
  <si>
    <t>Percentage of Government intramural expenditure on research and development (GOVERD) financed by the Business enterprise sector</t>
  </si>
  <si>
    <t>Percentage of Government intramural expenditure on research and development (GOVERD) financed by the Business enterprise sector in the CR</t>
  </si>
  <si>
    <t>Percentage of Government intramural expenditure on research and development (GOVERD) financed by the Business enterprise sector from abroad</t>
  </si>
  <si>
    <t>Percentage of Higher education intramural expenditure on research and development (HERD) financed by the Business enterprise sector</t>
  </si>
  <si>
    <t>Percentage of Higher education intramural expenditure on research and development (HERD) financed by the Business enterprise sector in the CR</t>
  </si>
  <si>
    <t>Percentage of Higher education intramural expenditure on research and development (HERD) financed by the Business enterprise sector from abroad</t>
  </si>
  <si>
    <t>Proportion of population with attained tertiary level of education in the population aged 30–34 years</t>
  </si>
  <si>
    <t>Rate of participation of the employed in further education (25–64 years)</t>
  </si>
  <si>
    <t>Long term unemployment rate – total</t>
  </si>
  <si>
    <t xml:space="preserve">Proportion of participants in vocational training courses in the total number of persons employed with small enterprises
</t>
  </si>
  <si>
    <t xml:space="preserve">Proportion of participants in vocational training courses in the total number of persons employed with medium-sized enterprises
</t>
  </si>
  <si>
    <t>Number of FTE</t>
  </si>
  <si>
    <t xml:space="preserve">R&amp;D expenditure in the business sector as a GDP percentage – CR regions (except for the Capital City of Prague) </t>
  </si>
  <si>
    <t>Celkový počet účastníků kurzů dalšího odborného vzdělávání (DOV) k celkovému počtu zaměstnaných osob (podniky poskytující i neposkytující kurzy DOV) u malých podniků (10-49).</t>
  </si>
  <si>
    <t>Počet dětí připadající na jednu třídu mateřské školy na území hlavního města Prahy vč. mateřských škol se speciální výchovnou péčí. Dítě je definován jako osoba (lidský činitel), zapsaný do evidence příslušného předškolního zařízení.</t>
  </si>
  <si>
    <t>Počet žáků připadající na jednu třídu základní školy na území hlavního města Prahy vč. základních škol speciálních a praktických. Žák je definován jako osoba (lidský činitel) získávající teoretické znalosti a praktické dovednosti před vstupem do praktického života či před dalším stupněm studia (maximálně však studium na vyšší odborné škole).</t>
  </si>
  <si>
    <t>Podíl VaV ve vládním sektoru financovaného z podnikatelských zdrojů z ČR</t>
  </si>
  <si>
    <t>Podíl VaV ve vládním sektoru financovaného z podnikatelských zdrojů ze zahraničí</t>
  </si>
  <si>
    <t>Podíl VaV ve vysokoškolském sektoru financovaného z podnikatelských zdrojů celkem</t>
  </si>
  <si>
    <t>Podíl VaV ve vysokoškolském sektoru financovaného z podnikatelských zdrojů z ČR</t>
  </si>
  <si>
    <t>Podíl VaV ve vysokoškolském sektoru financovaného z podnikatelských zdrojů ze zahraničí</t>
  </si>
  <si>
    <t>Podíl populace s dosaženým terciárním stupněm vzdělání v populaci ve věku 30-34 let. Jedná se o osoby s dosaženým vzděláním - ISCED 5 a 6.</t>
  </si>
  <si>
    <t>Podíl dlouhodobě nezaměstnaných (12 a více měsíců) na celkovém počtu ekonomicky aktivních ve věkové skupině 15-64 let v % (celkem). Nezaměstnaní jsou klasifikování podle ILO jako hledající zaměstnání 12 a více měsíců. Osoby jsou vykazovány podle místa pobytu.</t>
  </si>
  <si>
    <t>Počet zaměstnanců na plný pracovní úvazek v akvakultuře</t>
  </si>
  <si>
    <t>Podlahová plocha nebytových budov vzniklých změnou dokončených staveb, kde nevznikají byty a kde nejde o novou budovu nebytového charakteru.</t>
  </si>
  <si>
    <t>Počet žáků připadající na jednu třídu střední školy (s výjimkou oborů nástavbového studia a konzervatoří) na území hlavního města Prahy. Žák je definován jako osoba (lidský činitel) získávající teoretické znalosti a praktické dovednosti před vstupem do praktického života či před dalším stupněm studia (maximálně však studium na vyšší odborné škole). Indikátor sleduje střední školy - obory gymnázií a obory středních odborných a praktických škol v denním studiu.</t>
  </si>
  <si>
    <t>Podíl cizinců na obyvatelstvu k 31.12.</t>
  </si>
  <si>
    <t>údaje nezahrnují cizince s platným azylem na území ČR; bez položky nezjištěno</t>
  </si>
  <si>
    <t>Podíl zaměstnaných ve zpracovatelském průmyslu na celkovém počtu zaměstananých v nár. hospodářství</t>
  </si>
  <si>
    <t>https://www.czso.cz/csu/czso/trh-prace-v-cr-casove-rady-1993-az-2014</t>
  </si>
  <si>
    <t>Index (proti předchoz. roku) v %</t>
  </si>
  <si>
    <t>podíl na HDP</t>
  </si>
  <si>
    <t xml:space="preserve">% </t>
  </si>
  <si>
    <t>reg. HDP:</t>
  </si>
  <si>
    <t>http://apl.czso.cz/pll/rocenka/rocenkavyber.volba?titul=Ukazatele%20v%20region%E1ln%EDm%20%E8len%ECn%ED&amp;mypriznak=RC&amp;typ=2&amp;proc=rocenka.presmsocas&amp;mylang=CZ&amp;jak=4</t>
  </si>
  <si>
    <t>výdaje na VaV v podnikatelském sektoru financované z podnikatelských zdrojů (mil. Kč)</t>
  </si>
  <si>
    <t>z toho bez hlavního města Prahy (mil.Kč)</t>
  </si>
  <si>
    <t xml:space="preserve">výdaje na VaV v podnikatelském sektoru (mil. Kč) </t>
  </si>
  <si>
    <t>z toho financováno z podnikatelských zdrojů celkem (mil.Kč)</t>
  </si>
  <si>
    <t xml:space="preserve">HDP (mil. Kč) </t>
  </si>
  <si>
    <t>Výdaje podnikatelského sektoru na provádění VaV ve vládním a vysokoškolském sektoru v hl. městě Praze jako % celkových výdajů na provádění VaV v těchto sektorech</t>
  </si>
  <si>
    <t xml:space="preserve">výdaje na VaV ve vládním sektoru (mil. Kč) </t>
  </si>
  <si>
    <t>z toho financováno z podnik. zdrojů celkem (mil.Kč)</t>
  </si>
  <si>
    <t xml:space="preserve">výdaje na VaV ve vysokoškolském sektoru (mil. Kč) </t>
  </si>
  <si>
    <t xml:space="preserve">výdaje na VaV ve vládním a vysokoškolském sektoru (mil. Kč) </t>
  </si>
  <si>
    <t>z toho financováno z veřejných. zdrojů celkem (mil.Kč)</t>
  </si>
  <si>
    <t>z toho veřejné zdroje z ČR</t>
  </si>
  <si>
    <t>z toho veřejné zdroje ze zahraničí</t>
  </si>
  <si>
    <t>2012 odhad</t>
  </si>
  <si>
    <t>8,88 </t>
  </si>
  <si>
    <t>11,01 </t>
  </si>
  <si>
    <t>10,55 </t>
  </si>
  <si>
    <t>14,89 </t>
  </si>
  <si>
    <t>18,39 </t>
  </si>
  <si>
    <t>Eurostat, Úřad průmyslového vlastnictví ČR</t>
  </si>
  <si>
    <t>Podíl přidané hodnoty IT služeb na HDP</t>
  </si>
  <si>
    <t>Energetická bilance 2013, tab. 8.0</t>
  </si>
  <si>
    <t>https://www.czso.cz/csu/czso/energeticka-bilance-2013</t>
  </si>
  <si>
    <t>150145-15</t>
  </si>
  <si>
    <t>tzv. ostatní odvětví</t>
  </si>
  <si>
    <t>https://www.czso.cz/csu/czso/vodovody-kanalizace-a-vodni-toky-2014</t>
  </si>
  <si>
    <t>Čištěné splaškové odpadní vody</t>
  </si>
  <si>
    <t>NUTS-3</t>
  </si>
  <si>
    <t>stav k 30.9.2013</t>
  </si>
  <si>
    <t>stav k 30.9.2014</t>
  </si>
  <si>
    <t>http://toiler.uiv.cz/rocenka/rocenka.asp</t>
  </si>
  <si>
    <t>Počet žáků na třídu v základních školách</t>
  </si>
  <si>
    <t>Počet žáků na třídu ve středních školách</t>
  </si>
  <si>
    <t>střední školy - obory gymnázií a obory středních odborných a praktických škol - v denním studiu</t>
  </si>
  <si>
    <t>MŠMT, data dále dopracovává ČSÚ do úrovně obcí</t>
  </si>
  <si>
    <t>webová Statistická ročenka školství - výkonové ukazatele  tento ukazatel neobsahuje</t>
  </si>
  <si>
    <t xml:space="preserve"> (http://toiler.uiv.cz/rocenka/rocenka.asp)</t>
  </si>
  <si>
    <t xml:space="preserve">mil. Kč </t>
  </si>
  <si>
    <t>zdroj pro HDP:</t>
  </si>
  <si>
    <t>upřesnění metodiky výpočtu:</t>
  </si>
  <si>
    <t>z toho financováno z podnik. zdrojů z ČR (mil.Kč)</t>
  </si>
  <si>
    <t>z toho financováno z podnik. zdrojů ze zahraničí (mil.Kč)</t>
  </si>
  <si>
    <t>výdaje na VaV ve vysokoškolském sektoru (mil. Kč)</t>
  </si>
  <si>
    <t>Míra zaměstnanosti obyvatel ve věku 15-64 let celkem</t>
  </si>
  <si>
    <t>Míra zaměstnanosti obyvatel ve věku 15-64 let celkem - ženy</t>
  </si>
  <si>
    <t>Míra účasti zaměstnaných v dalším vzdělávání (25-64 let)</t>
  </si>
  <si>
    <t>Míra dlouhodobé nezaměstnanosti (15-64 let)</t>
  </si>
  <si>
    <t>Podíl účastníků kurzů dalšího odborného vzdělávání na celkovém počtu zaměstnaných osob všech podniků</t>
  </si>
  <si>
    <t>podle počtu zaměstnanců</t>
  </si>
  <si>
    <t>50-249 zaměstnanců</t>
  </si>
  <si>
    <t>250-499 zaměstnanců</t>
  </si>
  <si>
    <t>500-999 zaměstnanců</t>
  </si>
  <si>
    <t>1000 a vice zaměstnanců</t>
  </si>
  <si>
    <t>Další odborné vzdělávání zaměstnaných osob (DOV) - 2010</t>
  </si>
  <si>
    <t>3311-13</t>
  </si>
  <si>
    <t>https://www.czso.cz/csu/czso/dalsi-odborne-vzdelavani-zamestnanych-osob-dov-2010-f6lqqfmyxn</t>
  </si>
  <si>
    <t>výběrové šetření cca jednou za 6 let, poslední CVTS-4 v roce 2011 s daty za rok 2010</t>
  </si>
  <si>
    <t>https://www.czso.cz/csu/czso/data_pro_mistni_akcni_skupiny_mas</t>
  </si>
  <si>
    <t>Národní síť MAS - příslušnost obcí do jednotlivých MAS, poslední k 12. 6. 2015</t>
  </si>
  <si>
    <t>vymezení MAS - cca v červnu pro aktuální rok</t>
  </si>
  <si>
    <t>skupina NACE 03 - Rybolov a akvakultura</t>
  </si>
  <si>
    <t>http://apl.czso.cz/pll/rocenka/rocenkavyber.socas</t>
  </si>
  <si>
    <t>Podíl zaměstnaných ve zpracovatelském průmyslu na celkovém počtu zaměstananých v národním hospodářství.</t>
  </si>
  <si>
    <t>od roku 2001 jsou do stěhování zahrnuti také dlouhodobě přítomnní cizinci</t>
  </si>
  <si>
    <t>Demografická ročenka krajů 2004 - 2013</t>
  </si>
  <si>
    <t>130068-14</t>
  </si>
  <si>
    <t>https://www.czso.cz/csu/czso/demograficka-rocenka-kraju-2004-az-2013-dqic37ia0x</t>
  </si>
  <si>
    <t>Podlahová plocha v nových nebytových budovách</t>
  </si>
  <si>
    <t>na které bylo vydáno v daném roce stavební povolení, změnou dokončených staveb, kde nevznikají nové byty</t>
  </si>
  <si>
    <r>
      <t>m</t>
    </r>
    <r>
      <rPr>
        <vertAlign val="superscript"/>
        <sz val="8"/>
        <rFont val="Arial CE"/>
        <family val="2"/>
        <charset val="238"/>
      </rPr>
      <t>2</t>
    </r>
    <r>
      <rPr>
        <i/>
        <sz val="8"/>
        <rFont val="Arial CE"/>
        <family val="2"/>
        <charset val="238"/>
      </rPr>
      <t/>
    </r>
  </si>
  <si>
    <t>Bytová výstavba, stavební povolení a stavební zakázky - časové řady; tabulka 13, sloupec N</t>
  </si>
  <si>
    <t>https://www.czso.cz/csu/czso/bvz_cr</t>
  </si>
  <si>
    <t xml:space="preserve">https://www.czso.cz/csu/czso/demograficka-rocenka-kraju-2004-az-2013-dqic37ia0x
https://www.czso.cz/csu/czso/demograficka-rocenka-ceske-republiky-2013-r9dwy2nt35
https://www.czso.cz/csu/czso/stav-a-pohyb-obyvatelstva-v-cr-4-ctvrtleti-2014-84porn4zph
</t>
  </si>
  <si>
    <t>v dvouletých intervalech</t>
  </si>
  <si>
    <t>https://www.czso.cz/csu/czso/ict_sektor
https://www.czso.cz/csu/czso/hdp_narodni_ucty</t>
  </si>
  <si>
    <t>https://www.czso.cz/csu/czso/data_pro_mistni_akcni_skupiny_mas
http://nsmascr.cz/</t>
  </si>
  <si>
    <t>Státní rozpočtové výdaje na VaV (GBAORD) celkem</t>
  </si>
  <si>
    <t>Government budget appropriations or outlays on research and development in total</t>
  </si>
  <si>
    <t>Údaje o přímé veřejné podpoře VaV ze státního rozpočtu pochází ze statistické úlohy GBAORD.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</si>
  <si>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t>https://vdb.czso.cz/vdbvo2/faces/cs/index.jsf?page=vystup-objekt&amp;filtr=G~F_M~F_Z~F_R~F_P~_S~_null_null_&amp;verze=-1&amp;katalog=30853&amp;nahled=N&amp;sp=N&amp;zo=N&amp;pvo=ZAM12-A&amp;skupId=806&amp;z=T&amp;f=TABULKA&amp;pvo=ZAM12-A&amp;c=v118__RP2014MP12DP31</t>
  </si>
  <si>
    <t>https://www.czso.cz/csu/czso/cizinci-v-cr-2015</t>
  </si>
  <si>
    <t>https://vdb.czso.cz/vdbvo2/faces/cs/index.jsf?page=vystup-objekt&amp;filtr=G~F_M~F_Z~F_R~F_P~_S~_null_null_&amp;verze=-1&amp;katalog=30845&amp;nahled=N&amp;sp=N&amp;zo=N&amp;pvo=DEM01&amp;skupId=606&amp;z=T&amp;f=TABULKA&amp;pvo=DEM01&amp;str=v33&amp;evo=v866_!_VUZEMI97-100_1&amp;c=v29__RP2014MP12DP31</t>
  </si>
  <si>
    <t>ČSÚ - Veřejná databáze</t>
  </si>
  <si>
    <t>https://www.czso.cz/csu/czso/28-mezinarodni-srovnani</t>
  </si>
  <si>
    <t>https://www.czso.cz/csu/czso/statisticka-rocenka-ceske-republiky-2015</t>
  </si>
  <si>
    <t>webová Statistická ročenka školství - výkonové ukazatele, tab. xB1.1.1</t>
  </si>
  <si>
    <t>březen až duben roku T - data za kraje za školní rok T-1/T</t>
  </si>
  <si>
    <t>cca červenec roku T - ad hoc výstup ČSÚ za kraje a obce za školní rok T-2/T-1</t>
  </si>
  <si>
    <t>https://www.czso.cz/csu/czso/ukazatele-vyzkumu-a-vyvoje-za-rok-2014</t>
  </si>
  <si>
    <t>http://apl.czso.cz/pll/rocenka/rocenka.indexnu_reg</t>
  </si>
  <si>
    <t>https://www.czso.cz/csu/czso/statistika_inovaci</t>
  </si>
  <si>
    <t>2013 odhad</t>
  </si>
  <si>
    <t>roční (poslední dostupný údaj na webu Eurostatu je za rok 2013 - odhad)</t>
  </si>
  <si>
    <t xml:space="preserve">Podíl státních rozpočtových výdajů (GBAORD) na VaV na HDP </t>
  </si>
  <si>
    <t>Státní rozpočtové výdaje na VaV celkem (GBAORD)</t>
  </si>
  <si>
    <t>Socio-economic</t>
  </si>
  <si>
    <t>Sociálně-ekonomické indikátory</t>
  </si>
  <si>
    <t>https://portal.mpsv.cz/sz/stat/nz/casove_rady
https://vdb.czso.cz/vdbvo2/faces/cs/index.jsf?page=vystup-objekt&amp;filtr=G~F_M~F_Z~F_R~F_P~_S~_null_null_&amp;verze=-1&amp;katalog=30853&amp;nahled=N&amp;sp=N&amp;zo=N&amp;pvo=ZAM12-A&amp;skupId=806&amp;z=T&amp;f=TABULKA&amp;pvo=ZAM12-A&amp;c=v118__RP2014MP12DP31</t>
  </si>
  <si>
    <t>https://www.czso.cz/csu/czso/cizinci-v-cr-2015
https://vdb.czso.cz/vdbvo2/faces/cs/index.jsf?page=vystup-objekt&amp;filtr=G~F_M~F_Z~F_R~F_P~_S~_null_null_&amp;verze=-1&amp;katalog=30845&amp;nahled=N&amp;sp=N&amp;zo=N&amp;pvo=DEM01&amp;skupId=606&amp;z=T&amp;f=TABULKA&amp;pvo=DEM01&amp;str=v33&amp;evo=v866_!_VUZEMI97-100_1&amp;c=v29__RP2014MP12DP31</t>
  </si>
  <si>
    <t xml:space="preserve">https://www.czso.cz/csu/czso/ukazatele-vyzkumu-a-vyvoje-za-rok-2014
https://www.czso.cz/csu/czso/statistika_vyzkumu_a_vyvoje </t>
  </si>
  <si>
    <t>https://www.czso.cz/csu/czso/ukazatele-vyzkumu-a-vyvoje-za-rok-2014
https://www.czso.cz/csu/czso/statistika_vyzkumu_a_vyvoje 
http://apl.czso.cz/pll/rocenka/rocenkavyber.volba?titul=Ukazatele%20v%20region%E1ln%EDm%20%E8len%ECn%ED&amp;mypriznak=RC&amp;typ=2&amp;proc=rocenka.presmsocas&amp;mylang=CZ&amp;jak=4</t>
  </si>
  <si>
    <t xml:space="preserve">https://www.czso.cz/csu/czso/prima-verejna-podpora-vyzkumu-a-vyvoje-v-ceske-republice-v-roce-2014
http://apl.czso.cz/pll/rocenka/rocenka.indexnu_reg
</t>
  </si>
  <si>
    <t>https://www.czso.cz/csu/czso/statistika_vyzkumu_a_vyvoj</t>
  </si>
  <si>
    <t>https://www.czso.cz/csu/czso/ukazatele-vyzkumu-a-vyvoje-za-rok-2015</t>
  </si>
  <si>
    <t>https://www.czso.cz/csu/czso/ukazatele-vyzkumu-a-vyvoje-za-rok-2016</t>
  </si>
  <si>
    <t>https://www.czso.cz/csu/czso/ukazatele-vyzkumu-a-vyvoje-za-rok-2017</t>
  </si>
  <si>
    <t>https://www.czso.cz/csu/czso/ukazatele-vyzkumu-a-vyvoje-za-rok-2018</t>
  </si>
  <si>
    <t>https://www.czso.cz/csu/czso/ukazatele-vyzkumu-a-vyvoje-za-rok-2019</t>
  </si>
  <si>
    <t>Datum dosažené hodnoty</t>
  </si>
  <si>
    <t>10-49 zaměstnanců</t>
  </si>
  <si>
    <t>Ostatní</t>
  </si>
  <si>
    <t>Pozn.</t>
  </si>
  <si>
    <t>ukazatel vyřazen</t>
  </si>
  <si>
    <t>stav k 30.9.2015</t>
  </si>
  <si>
    <t>https://vdb.czso.cz/vdbvo2/faces/cs/index.jsf?page=vystup-objekt-parametry&amp;pvo=DEM04&amp;pvokc=&amp;katalog=30845&amp;vyhltext=&amp;sp=A&amp;skupId=527&amp;z=T</t>
  </si>
  <si>
    <t>Veřejná databáze ČSÚ</t>
  </si>
  <si>
    <t>kraje a ČR bez vnitřní migrace; NUTS2 součtem krajů</t>
  </si>
  <si>
    <t>2015p</t>
  </si>
  <si>
    <t>energetické produkty celkem, metodika Eurostatu</t>
  </si>
  <si>
    <t>31. 3. 2016 - údaje za předminulý rok</t>
  </si>
  <si>
    <t>150181-16</t>
  </si>
  <si>
    <t>Energetika v roce 2014, tab. 2, ř. 113</t>
  </si>
  <si>
    <t>https://www.czso.cz/csu/czso/energetika-v-roce-2014</t>
  </si>
  <si>
    <t>Vodovody, kanalizace a vodní toky - 2015, tab. 1.1.1</t>
  </si>
  <si>
    <t>280021-16</t>
  </si>
  <si>
    <t>https://www.czso.cz/csu/czso/vodovody-kanalizace-a-vodni-toky-2015</t>
  </si>
  <si>
    <t>2. 5. - data za předchozí rok</t>
  </si>
  <si>
    <t>Vodovody, kanalizace a vodní toky - 2015, tab. 1.2.2</t>
  </si>
  <si>
    <t>Vodovody, kanalizace a vodní toky - 2015, tab. 1.2.3</t>
  </si>
  <si>
    <t>Databáze ročních národních účtů - Časové řady ukazatelů účtů výroby a tvorby důchodů; tab. TB0001ZPO "Zaměstnanci (úvazky na plnou pracovní dobu)"</t>
  </si>
  <si>
    <t>poslední aktualizace: 30.6.2016 (údaje za roky 2012, 2013, 2014, 2015)</t>
  </si>
  <si>
    <t>https://vdb.czso.cz/vdbvo2/faces/cs/index.jsf?page=vystup-objekt-parametry&amp;pvo=ZAM03&amp;vyhltext=&amp;sp=A&amp;pvokc=&amp;katalog=30853&amp;z=T</t>
  </si>
  <si>
    <t>roční, červenec  - údaje za předchozí rok</t>
  </si>
  <si>
    <t>vč. mateřských škol se speciální výchovnou péčí; údaje k 30.9.</t>
  </si>
  <si>
    <t>webová Statistická ročenka školství - výkonové ukazatele; tab. xC1.1</t>
  </si>
  <si>
    <t>vč. speciálních tříd</t>
  </si>
  <si>
    <t>nezaměstnaní podle ILO hledající zam. 12 a více měsíců, věk 15 - 64 let, osoby podle místa pobytu; podíl z pracovní síly celkem</t>
  </si>
  <si>
    <t>213003-16</t>
  </si>
  <si>
    <t>Výstupy ze šetření Technické inovace 2014 jsou zveřejněny na webu:</t>
  </si>
  <si>
    <t>https://www.czso.cz/csu/czso/inovacni-aktivity-podniku-v-cr-2012-az-2014</t>
  </si>
  <si>
    <t>VRR</t>
  </si>
  <si>
    <t>MRR</t>
  </si>
  <si>
    <t xml:space="preserve">Podíl výzkumných pracovníků s cizím státním občanstvím </t>
  </si>
  <si>
    <t>C1</t>
  </si>
  <si>
    <t>00100</t>
  </si>
  <si>
    <t>Obyvatelstvo celkem</t>
  </si>
  <si>
    <t>Population – total</t>
  </si>
  <si>
    <t>Počet osob k 31.12. daného roku</t>
  </si>
  <si>
    <t xml:space="preserve">Eurostat – population statistics 
Eurostat – regional statistics by urban-rural typology
</t>
  </si>
  <si>
    <t>C2</t>
  </si>
  <si>
    <t>00101</t>
  </si>
  <si>
    <t>Socio-ekonomický ukazatel; mladí</t>
  </si>
  <si>
    <t>Struktura obyvatel podle věku - skupina 0-14 let celkem</t>
  </si>
  <si>
    <t>Age structure - total &lt; 15</t>
  </si>
  <si>
    <t>Podíl obyvatelstva ve specifických věkových skupinách na celkové populaci - 0 - 14  let</t>
  </si>
  <si>
    <t xml:space="preserve">Eurostat - population statistics
Eurostat - regional statistics by urban-rural typology
</t>
  </si>
  <si>
    <t>00102</t>
  </si>
  <si>
    <t>Struktura obyvatel podle věku - skupina 15 - 64 let</t>
  </si>
  <si>
    <t xml:space="preserve">Age structure – total 15-64 </t>
  </si>
  <si>
    <t>Podíl obyvatelstva ve specifických věkových skupinách na celkové populaci - 15 – 64 let</t>
  </si>
  <si>
    <t>00103</t>
  </si>
  <si>
    <t>Struktura obyvatel podle věku - skupina 65 +</t>
  </si>
  <si>
    <t>Age structure – total &gt;64</t>
  </si>
  <si>
    <t>Podíl obyvatelstva ve specifických věkových skupinách na celkové populaci - 65 let a více</t>
  </si>
  <si>
    <t>C3</t>
  </si>
  <si>
    <t>00300</t>
  </si>
  <si>
    <t>Territory</t>
  </si>
  <si>
    <t>Území celkem</t>
  </si>
  <si>
    <t xml:space="preserve">Territory – total </t>
  </si>
  <si>
    <t>km2</t>
  </si>
  <si>
    <t xml:space="preserve">Území celkem </t>
  </si>
  <si>
    <t>This indicator refers to the total area (including inland waters) and the distribution by type of region (predominantly rural, intermediate and predominantly urban).</t>
  </si>
  <si>
    <t>C4</t>
  </si>
  <si>
    <t>00310</t>
  </si>
  <si>
    <t>Population Density</t>
  </si>
  <si>
    <t>Hustota obyvatelstva - celkem</t>
  </si>
  <si>
    <t>Population density – total</t>
  </si>
  <si>
    <t>počet obyv./km2</t>
  </si>
  <si>
    <t>Průměrná roční populace/ plocha území</t>
  </si>
  <si>
    <t>Annual average population / land area [total area (including inland waters) is used when land area is not available]</t>
  </si>
  <si>
    <t>C11</t>
  </si>
  <si>
    <t>00500</t>
  </si>
  <si>
    <t>Structure of employment</t>
  </si>
  <si>
    <t>Zaměstnanost celkem</t>
  </si>
  <si>
    <t>Structure of employment – total</t>
  </si>
  <si>
    <t>tis. osob</t>
  </si>
  <si>
    <t>Total employment</t>
  </si>
  <si>
    <t>Eurostat – National and Regional Economic Accounts</t>
  </si>
  <si>
    <t>00501</t>
  </si>
  <si>
    <t>Socio-ekonomický ukazatel; ne/zaměstnanost, zemědělství</t>
  </si>
  <si>
    <t>Struktura zaměstnanosti - primární sektor</t>
  </si>
  <si>
    <t>Structure of employment – primary</t>
  </si>
  <si>
    <t>Podíl zaměstnaných v primárním sektoru na celkové zaměstnanosti</t>
  </si>
  <si>
    <t>00502</t>
  </si>
  <si>
    <t>Struktura zaměstnanosti - sekundární sektor sektor</t>
  </si>
  <si>
    <t>Structure of employment – secondary</t>
  </si>
  <si>
    <t>Podíl zaměstnaných v sekundárním sektoru na celkové zaměstnanosti</t>
  </si>
  <si>
    <t>00503</t>
  </si>
  <si>
    <t>Struktura zaměstnanosti - terciární sektor</t>
  </si>
  <si>
    <t>Structure of employment – tertiary</t>
  </si>
  <si>
    <t>Podíl zaměstnaných v terciárním sektoru na celkové zaměstnanosti</t>
  </si>
  <si>
    <t xml:space="preserve"> C7</t>
  </si>
  <si>
    <t>00520</t>
  </si>
  <si>
    <t>Unemployment rate</t>
  </si>
  <si>
    <t>Obecná míra nezaměstnanosti – celkem (15-74 let)</t>
  </si>
  <si>
    <t>Unemployment rate – total (15-74)</t>
  </si>
  <si>
    <t>Podíl nezaměstnaných osob ve věku 15-74 let na celkovém počtu ekonomicky aktivního obyvatelstva stejné věkové třídy (celkem)</t>
  </si>
  <si>
    <t>Unemployed persons aged 15-74 (total unemployment rate)  as a share of total population of the same age class</t>
  </si>
  <si>
    <t xml:space="preserve">Eurostat – Labour Force Survey
Eurostat – Degree of urbanisation
</t>
  </si>
  <si>
    <t>00522</t>
  </si>
  <si>
    <t>Obecná míra nezaměstnanosti –mládež (15-24 let)</t>
  </si>
  <si>
    <t>Unemployment rate – Rural (thinly populated) youth (15-24)</t>
  </si>
  <si>
    <t>Podíl nezaměstnaných mladých ve věku 15-24 let na celkovém počtu ekonomicky aktivního obyvatelstva stejné věkové třídy (celkem)</t>
  </si>
  <si>
    <t xml:space="preserve"> C6</t>
  </si>
  <si>
    <t>00530</t>
  </si>
  <si>
    <t>Self-employment rate</t>
  </si>
  <si>
    <t>Míra samostatně výdělečné činnosti</t>
  </si>
  <si>
    <t>Self-employment rate – total (15-64)</t>
  </si>
  <si>
    <t>Podíl zaměstnavatelů a osob pracujících na vlastní účet na celkovém počtu zaměstnaných ve věkové kategorii 15-64 let</t>
  </si>
  <si>
    <t>Share of self-employed persons in total employed persons for the age class 15-64 years</t>
  </si>
  <si>
    <t>C8</t>
  </si>
  <si>
    <t>00700</t>
  </si>
  <si>
    <t>*GDP per capita</t>
  </si>
  <si>
    <t>Socio-ekonomický ukazatel; venkov</t>
  </si>
  <si>
    <t>HDP na obyvatele - celkem</t>
  </si>
  <si>
    <t>GDP per capita – total</t>
  </si>
  <si>
    <t>Index</t>
  </si>
  <si>
    <t>HDP na obyvatele vyjádřeno v paritě kupní síly celkem (index PPS (EU-27 = 100))</t>
  </si>
  <si>
    <t>Gross Domestic Product (GDP) per capita in predominantly rural regions, in Purchasing Power Standard (PPS</t>
  </si>
  <si>
    <t xml:space="preserve">Eurostat – National and Regional Economic Accounts
Eurostat - Rural development statistics
</t>
  </si>
  <si>
    <t>C10</t>
  </si>
  <si>
    <t>00701</t>
  </si>
  <si>
    <t>Structure of the economy (GVA)</t>
  </si>
  <si>
    <t>Struktura hospodářství (HPH) - primární sektor</t>
  </si>
  <si>
    <t>Structure of the economy (GVA) – primary</t>
  </si>
  <si>
    <t xml:space="preserve">Podíl hrubé přidané hodnoty (HPH)  (GVA) (v základních cenách) na HPH celkem - primární sektor  
</t>
  </si>
  <si>
    <t>00702</t>
  </si>
  <si>
    <t>Struktura hospodářství (HPH) - sekundární sektor</t>
  </si>
  <si>
    <t>Structure of the economy (GVA) – secondary</t>
  </si>
  <si>
    <t xml:space="preserve">Podíl hrubé přidané hodnoty (HPH)  (GVA) (v základních cenách) na HPH celkem - sekundární sektor  
</t>
  </si>
  <si>
    <t>00703</t>
  </si>
  <si>
    <t>Struktura hospodářství (HPH) - terciární sektor</t>
  </si>
  <si>
    <t>Structure of the economy (GVA) – tertiary</t>
  </si>
  <si>
    <t xml:space="preserve">Podíl hrubé přidané hodnoty (HPH)  (GVA) (v základních cenách) na HPH celkem - terciární sektor  
</t>
  </si>
  <si>
    <t>00705</t>
  </si>
  <si>
    <t>HDP na obyv. - PPS / obyv.</t>
  </si>
  <si>
    <t>GDP per capita</t>
  </si>
  <si>
    <t>PPS/obyv.</t>
  </si>
  <si>
    <t>HDP na obyvatele vyjádřeno v paritě kupní síly na obyvatele</t>
  </si>
  <si>
    <t>C9</t>
  </si>
  <si>
    <t>00710</t>
  </si>
  <si>
    <t>*Poverty Rate</t>
  </si>
  <si>
    <t>Míra chudoby - celkem</t>
  </si>
  <si>
    <t>Poverty rate – total</t>
  </si>
  <si>
    <t>podíl populace ohrožené chudobou - celkem</t>
  </si>
  <si>
    <t>share of population at risk of poverty or social exclusion total</t>
  </si>
  <si>
    <t xml:space="preserve">Eurostat – Survey on income and living conditions (SILC)
Eurostat – Degree of urbanisation
</t>
  </si>
  <si>
    <t>00720</t>
  </si>
  <si>
    <t>Struktura hospodářství (HPH) - celkem</t>
  </si>
  <si>
    <t>Structure of the economy (GVA) – total</t>
  </si>
  <si>
    <t>mil. EUR</t>
  </si>
  <si>
    <t xml:space="preserve">Hrubá přidaná hodnota (HPH)  (GVA) (v základních cenách) celkem  
</t>
  </si>
  <si>
    <t xml:space="preserve">Total Gross Value Added (GVA) (at basic prices) total 
GVA is defined as the value of output less the value of intermediate consumption.
Output is valued at basic prices, GVA is valued at basic prices and intermediate consumption is valued at purchasers’ prices.
</t>
  </si>
  <si>
    <t>C12</t>
  </si>
  <si>
    <t>00900</t>
  </si>
  <si>
    <t>Labour productivity by economic sector</t>
  </si>
  <si>
    <t>Produktivita práce podle hospodářského odvětví - celkem</t>
  </si>
  <si>
    <t>Labour productivity by economic sector – total</t>
  </si>
  <si>
    <t>EUR/osoba</t>
  </si>
  <si>
    <t>celková hrubá přidaná hodnota na zaměstnance celkem</t>
  </si>
  <si>
    <t xml:space="preserve">Total gross value added (GVA) per employed person: total </t>
  </si>
  <si>
    <t>00901</t>
  </si>
  <si>
    <t>Socio-ekonomický ukazatel; zemědělství</t>
  </si>
  <si>
    <t>Produktivita práce podle hospodářského odvětví - primární sektor</t>
  </si>
  <si>
    <t>Labour productivity by economic sector – primary</t>
  </si>
  <si>
    <t>celková hrubá přidaná hodnota na zaměstnance - primární sektor</t>
  </si>
  <si>
    <t>00902</t>
  </si>
  <si>
    <t>Produktivita práce podle hospodářského odvětví - sekundární sektor</t>
  </si>
  <si>
    <t>Labour productivity by economic sector – secondary</t>
  </si>
  <si>
    <t>celková hrubá přidaná hodnota na zaměstnance - sekundární sektor</t>
  </si>
  <si>
    <t>00903</t>
  </si>
  <si>
    <t>Produktivita práce podle hospodářského odvětví - terciárnísektor</t>
  </si>
  <si>
    <t>Labour productivity by economic sector – tertiary</t>
  </si>
  <si>
    <t>celková hrubá přidaná hodnota na zaměstnance - terciární sektor</t>
  </si>
  <si>
    <t>Míra zaměstnanosti  - obyvatel ve věku 20-64 let – celkem</t>
  </si>
  <si>
    <t>Employment rate – total (20-64)</t>
  </si>
  <si>
    <t>Podíl zaměstnaných osob ve věku 20-64 let na populaci 20-64 (celkem)</t>
  </si>
  <si>
    <t>Míra zaměstnanosti  - obyvatel ve věku 20-64 let – muži</t>
  </si>
  <si>
    <t>Employment rate – male (20-64)</t>
  </si>
  <si>
    <t>Podíl zaměstnaných osob ve věku 20-64 let na populaci 20-64 (muži)</t>
  </si>
  <si>
    <t>Míra zaměstnanosti  - obyvatel ve věku 20-64 let – ženy</t>
  </si>
  <si>
    <t>Employment rate – female (20-64)</t>
  </si>
  <si>
    <t>Podíl zaměstnaných osob ve věku 20-64 let na populaci 20-64 (ženy)</t>
  </si>
  <si>
    <t>Dosažená hodnota aktualizace_01_2017</t>
  </si>
  <si>
    <t>Cizinci v ČR 2016, tab. 1-2</t>
  </si>
  <si>
    <t>290027-16</t>
  </si>
  <si>
    <t>https://www.czso.cz/csu/czso/cizinci-v-cr</t>
  </si>
  <si>
    <t>roční, 12.12. - údaje za předchozí rok</t>
  </si>
  <si>
    <t>Eurostat 25. 7. 2016</t>
  </si>
  <si>
    <t>Statistická ročenka České republiky 2016, tab. 28-19</t>
  </si>
  <si>
    <t>320198-16</t>
  </si>
  <si>
    <t>https://www.czso.cz/csu/czso/28-mezinarodni-srovnani-jgd1n1xltn</t>
  </si>
  <si>
    <t>23.11. - údaje za předminulý rok</t>
  </si>
  <si>
    <t>Statistická ročenka České republiky 2016, tab. 3-31</t>
  </si>
  <si>
    <t>https://www.czso.cz/csu/czso/3-zivotni-prostredi-vt3v69q7vi</t>
  </si>
  <si>
    <t>23.11. - údaje za minulý rok</t>
  </si>
  <si>
    <t>Počet obyvatel k 31. 12.</t>
  </si>
  <si>
    <t>U-R</t>
  </si>
  <si>
    <t>U</t>
  </si>
  <si>
    <t>R</t>
  </si>
  <si>
    <t>I</t>
  </si>
  <si>
    <t>Kategorie podle U-R typologie</t>
  </si>
  <si>
    <t>2015 v %</t>
  </si>
  <si>
    <t>Predominantly urban</t>
  </si>
  <si>
    <t>Intermediate</t>
  </si>
  <si>
    <t>Predominantly rural</t>
  </si>
  <si>
    <t>Podíl počtu obyvatel k 31. 12. ve věku 0 - 14</t>
  </si>
  <si>
    <t>Podíl počtu obyvatel k 31. 12. ve věku 15 - 64</t>
  </si>
  <si>
    <t>Podíl počtu obyvatel k 31. 12. ve věku 65 +</t>
  </si>
  <si>
    <t xml:space="preserve">Celková rozloha k 31. 12. </t>
  </si>
  <si>
    <t xml:space="preserve">Hustota zalidnění k 31. 12. </t>
  </si>
  <si>
    <t>obyv./km2</t>
  </si>
  <si>
    <t>Struktura zaměstanosti - primární sektor</t>
  </si>
  <si>
    <t>Struktura zaměstanosti - sekundární sektor</t>
  </si>
  <si>
    <t>Struktura zaměstanosti - terciární sektor</t>
  </si>
  <si>
    <t>Kategorie podle DEGURBA typologie</t>
  </si>
  <si>
    <t>thinly-populated</t>
  </si>
  <si>
    <t>intermediate density</t>
  </si>
  <si>
    <t>densely-populated</t>
  </si>
  <si>
    <t>Obecná míra nezaměstnanosti – mládež (15-24 let)</t>
  </si>
  <si>
    <t>HDP na obyvatele v PPS</t>
  </si>
  <si>
    <t>Podíl populace ohrožené chudobou - celkem</t>
  </si>
  <si>
    <t>Produktivita práce  - celkem</t>
  </si>
  <si>
    <t>Produktivita práce  - primární sektor</t>
  </si>
  <si>
    <t>Produktivita práce  - sekundární sektor</t>
  </si>
  <si>
    <t>Produktivita práce  - terciární sektor</t>
  </si>
  <si>
    <t>Míra zaměstnanosti obyvatel ve věku 15-64 let – celkem - muži</t>
  </si>
  <si>
    <t>Employment rate – total (15-64) - men</t>
  </si>
  <si>
    <t>Podíl zaměstnaných osob ve věku 15-64 let na populaci 15-64 (celkem) - muži</t>
  </si>
  <si>
    <t>Míra zaměstnanosti obyvatel ve věku 15-64 let celkem - muži</t>
  </si>
  <si>
    <t>https://vdb.czso.cz/vdbvo2/faces/cs/index.jsf?page=vystup-objekt-parametry&amp;z=T&amp;f=TABULKA&amp;katalog=30845&amp;pvo=DEM01&amp;sp=A&amp;skupId=606&amp;c=v3~2__RP2012MP12DP31&amp;evo=v866_%21_VUZEMI97-100_1&amp;str=v33</t>
  </si>
  <si>
    <t>roční, červenec - údaje za předchozí rok</t>
  </si>
  <si>
    <t>2014 v %</t>
  </si>
  <si>
    <t>2012 v %</t>
  </si>
  <si>
    <t>2013 v %</t>
  </si>
  <si>
    <t>https://vdb.czso.cz/vdbvo2/faces/cs/index.jsf?page=vystup-objekt&amp;pvo=RSO01&amp;z=T&amp;f=TABULKA&amp;katalog=30829&amp;str=v133&amp;evo=v727_!_VUZEMI97-100_1&amp;c=v4~2__RP2015MP12DP31#w=</t>
  </si>
  <si>
    <t>roční, březen - údaje za předchozí rok</t>
  </si>
  <si>
    <t>web - území:</t>
  </si>
  <si>
    <t>web - obyvatelstvo:</t>
  </si>
  <si>
    <t xml:space="preserve">Veřejná databáze ČSÚ </t>
  </si>
  <si>
    <t xml:space="preserve">Počet zaměstnaných obyvatel </t>
  </si>
  <si>
    <t>ve věku 15 a více let</t>
  </si>
  <si>
    <t>https://vdb.czso.cz/vdbvo2/faces/cs/index.jsf?page=vystup-objekt-parametry&amp;z=T&amp;f=TABULKA&amp;katalog=30853&amp;pvo=ZAM01-A&amp;sp=A&amp;skupId=426&amp;c=v3~8__RP2015&amp;str=v178</t>
  </si>
  <si>
    <t>roční, květen - údaje za předchozí rok</t>
  </si>
  <si>
    <t>Trh práce v ČR - časové řady - 1993 - 2015; tab. 203 R (K)</t>
  </si>
  <si>
    <t>250130-16</t>
  </si>
  <si>
    <t>https://www.czso.cz/csu/czso/trh-prace-v-cr-casove-rady-1993-2015</t>
  </si>
  <si>
    <t>zaměstnaní celkem v sekci CZ-NACE: A</t>
  </si>
  <si>
    <t>zaměstnaní celkem v sekci CZ-NACE: B až F</t>
  </si>
  <si>
    <t>zaměstnaní celkem v sekci CZ-NACE: G až S včetně T, U a nezjišt.</t>
  </si>
  <si>
    <t>Trh práce v ČR - časové řady - 1993 - 2015; tab. 204 R (K)</t>
  </si>
  <si>
    <t>https://vdb.czso.cz/vdbvo2/faces/cs/index.jsf?page=vystup-objekt-parametry&amp;z=T&amp;f=TABULKA&amp;katalog=30853&amp;pvo=ZAM03&amp;sp=A&amp;h=v346&amp;h=v299&amp;h=v323&amp;h=v322&amp;h=v321&amp;h=v320&amp;h=v319&amp;h=v318&amp;h=v317&amp;h=v316&amp;h=v315&amp;h=v314&amp;h=v313&amp;h=v312&amp;h=v303&amp;h=v304&amp;h=v305&amp;h=v306&amp;h=v307&amp;h=v308&amp;h=v309&amp;h=v310&amp;h=v311&amp;u=v228__VUZEMI__97__19&amp;c=v265~8__RP2015&amp;str=v221</t>
  </si>
  <si>
    <t xml:space="preserve">Databáze regionálních účtů ČSÚ </t>
  </si>
  <si>
    <t>roční, prosinec - údaje za předchozí rok</t>
  </si>
  <si>
    <t>:</t>
  </si>
  <si>
    <t>Obecná míra nezaměstnanosti – celkem (15-64 let)</t>
  </si>
  <si>
    <t>Podíl podnikatelů se zaměstnanci a bez zaměstnanců na celkovém počtu zaměstnaných ve věkové kategorii 15-64 let</t>
  </si>
  <si>
    <t xml:space="preserve"> (bez pomáhajících rodinných příslušníků)</t>
  </si>
  <si>
    <t xml:space="preserve"> (podíl zaměstnaných ze zaměstnaných+nezaměstnaných+neaktivních v dané věkové skupině)</t>
  </si>
  <si>
    <t>http://apl.czso.cz/pll/rocenka/rocenkavyber.volba?titul=Vybran%E9%A0ukazatele%A0v%A0odv%ECtvov%E9m%A0%E8len%ECn%ED&amp;mypriznak=RD&amp;typ=1&amp;proc=rocenka.presB&amp;mylang=CZ&amp;jak=4</t>
  </si>
  <si>
    <t>Databáze regionálních účtů ČSÚ - Vybrané ukazatele v odvětvovém členění - tabulka REG_HPH_NACE Hrubá přidaná hodnota v běžných cenách, 2015</t>
  </si>
  <si>
    <t>Databáze regionálních účtů ČSÚ - Ukazatele v regionálním členění - tabulka REG_HPH_BC Hrubá přidaná hodnota v běžných cenách</t>
  </si>
  <si>
    <t>http://apl.czso.cz/pll/rocenka/rocenkavyber.volba?titul=Ukazatele%A0v%A0region%E1ln%EDm%A0%E8len%ECn%ED&amp;mypriznak=RC&amp;typ=2&amp;proc=rocenka.presmsocas&amp;mylang=CZ&amp;jak=4</t>
  </si>
  <si>
    <t xml:space="preserve">poznámka: </t>
  </si>
  <si>
    <t>HDP na obyvatele v PPS (EU-28 = 100)</t>
  </si>
  <si>
    <t>https://www.czso.cz/csu/czso/5-makroekonomicke-ukazatele-rk4n0nvgv9</t>
  </si>
  <si>
    <t>Statistické ročenky jednotlivých krajů, např. Jihočeského kraje; tab. 5-101</t>
  </si>
  <si>
    <t>Kč/EUR, roční průměr 2015</t>
  </si>
  <si>
    <t xml:space="preserve">poznámky: </t>
  </si>
  <si>
    <t>Databáze regionálních účtů ČSÚ - Vybrané ukazatele v odvětvovém členění - tabulka REG_HPH_NACE Hrubá přidaná hodnota v běžných cenách; tabulka REG_ZAM_NACE Zaměstnanost celkem (osoby)</t>
  </si>
  <si>
    <t>kurz CZK/EUR:</t>
  </si>
  <si>
    <t>https://www.czso.cz/csu/czso/hmu_cr</t>
  </si>
  <si>
    <t>ČNB, ČSÚ - Hlavní makroekonomické ukazatele:</t>
  </si>
  <si>
    <t>zdroje:</t>
  </si>
  <si>
    <t>HPH v běžných cenách; zaměstnání na hlavní pracovní poměr dle místa pracoviště - nepřepočítáno na FTE; roční průměrné kurzy CZK/EUR</t>
  </si>
  <si>
    <t>MPSV měsíčně, ČSÚ ročně - v lednu k 31. 12. předchozího roku</t>
  </si>
  <si>
    <t>typologie obcí DEGURBA pro třídění primárních dat je v dosud platné ("staré") verzi Eurostatu; změna se bude týkat až dat pro rok 2017; zpětný přepočet časové řady se předpokládá</t>
  </si>
  <si>
    <t>Ukazatele výzkumu a vývoje za rok 2015</t>
  </si>
  <si>
    <t>211002-16</t>
  </si>
  <si>
    <t>https://www.czso.cz/csu/czso/ukazatele-vyzkumu-a-vyvoje-2015</t>
  </si>
  <si>
    <t>4-5 let</t>
  </si>
  <si>
    <t xml:space="preserve">z toho financováno z podnik. zdrojů celkem (mil.Kč)¹ </t>
  </si>
  <si>
    <r>
      <t xml:space="preserve">¹ </t>
    </r>
    <r>
      <rPr>
        <sz val="8"/>
        <color theme="1"/>
        <rFont val="Calibri"/>
        <family val="2"/>
        <charset val="238"/>
        <scheme val="minor"/>
      </rPr>
      <t>zahrnuje především příjmy z licenčních poplatků 1 ústavu AV ČR</t>
    </r>
  </si>
  <si>
    <r>
      <t>2015</t>
    </r>
    <r>
      <rPr>
        <sz val="8"/>
        <rFont val="Calibri"/>
        <family val="2"/>
        <charset val="238"/>
      </rPr>
      <t>¹</t>
    </r>
  </si>
  <si>
    <r>
      <t xml:space="preserve">¹ </t>
    </r>
    <r>
      <rPr>
        <sz val="9"/>
        <color theme="1"/>
        <rFont val="Calibri"/>
        <family val="2"/>
        <charset val="238"/>
        <scheme val="minor"/>
      </rPr>
      <t>údaje za rok 2015 jsou předběžné</t>
    </r>
  </si>
  <si>
    <t>https://www.czso.cz/csu/czso/odvetvi-informacni-ekonomiky</t>
  </si>
  <si>
    <t>roční, předběžná T+11, definitivní T+14</t>
  </si>
  <si>
    <t>Se zveřejněním údajů za rok 2008 došlo k přechodu na novou verzi klasifikace ekonomických činností CZ-NACE a změnám v metodice a zpracování dat. Údaje za roky 2005 až 2007 byly zpětně přepočteny.</t>
  </si>
  <si>
    <t>Rozdělení ICT sektoru</t>
  </si>
  <si>
    <t>ICT Celkem</t>
  </si>
  <si>
    <t>podle skupin činností definovaných dle CZ-NACE</t>
  </si>
  <si>
    <r>
      <t>ICT průmysl celkem - výroba ICT (26.1 až 26.4 + 26.8)</t>
    </r>
    <r>
      <rPr>
        <b/>
        <vertAlign val="superscript"/>
        <sz val="8"/>
        <color rgb="FFFF0000"/>
        <rFont val="Arial"/>
        <family val="2"/>
        <charset val="238"/>
      </rPr>
      <t>1)</t>
    </r>
  </si>
  <si>
    <t>Výroba počítačů a elektronických součástek (26.1+26.2)</t>
  </si>
  <si>
    <t xml:space="preserve">Výroba komunikačních zařízení a spotřební elektroniky (26.3+26.4+26.8) </t>
  </si>
  <si>
    <t>ICT služby celkem (46.5+58.2+61+62+63.1+95.1)</t>
  </si>
  <si>
    <t>ICT obchod - Velkoobchod s počítači a komunikačním zaříz. (46.5)</t>
  </si>
  <si>
    <r>
      <t>Telekomunikační činnosti (61)</t>
    </r>
    <r>
      <rPr>
        <vertAlign val="superscript"/>
        <sz val="8"/>
        <color rgb="FFFF0000"/>
        <rFont val="Arial"/>
        <family val="2"/>
        <charset val="238"/>
      </rPr>
      <t>2)</t>
    </r>
  </si>
  <si>
    <r>
      <t>IT služby celkem (58.2+62+63.1+95.1)</t>
    </r>
    <r>
      <rPr>
        <b/>
        <vertAlign val="superscript"/>
        <sz val="8"/>
        <color rgb="FFFF0000"/>
        <rFont val="Arial"/>
        <family val="2"/>
        <charset val="238"/>
      </rPr>
      <t>3)</t>
    </r>
  </si>
  <si>
    <t xml:space="preserve">  Programování a jiné IT činnosti včetně oprav ICT (58.2+62+95.1)</t>
  </si>
  <si>
    <t xml:space="preserve">  Zpracování dat a web hosting (63.1)</t>
  </si>
  <si>
    <t>Složení ICT sektoru</t>
  </si>
  <si>
    <t>jen část ICT sektoru</t>
  </si>
  <si>
    <t>Přímá veřejná podpora výzkumu a vývoje v České republice - 2015 (tab A6)</t>
  </si>
  <si>
    <t>211001-16</t>
  </si>
  <si>
    <t xml:space="preserve">https://www.czso.cz/csu/czso/prima-verejna-podpora-vyzkumu-a-vyvoje-v-ceske-republice-2015 </t>
  </si>
  <si>
    <t>veřejné výdaje na VaV celkem (mil. Kč)</t>
  </si>
  <si>
    <t>veřejné výdaje na VaV z ČR (mil. Kč)¹</t>
  </si>
  <si>
    <t>veřejné výdaje na VaV ze zahraničí (mil. Kč)</t>
  </si>
  <si>
    <r>
      <t>¹ Ú</t>
    </r>
    <r>
      <rPr>
        <sz val="8"/>
        <color theme="1"/>
        <rFont val="Calibri"/>
        <family val="2"/>
        <charset val="238"/>
        <scheme val="minor"/>
      </rPr>
      <t>daje se neshodují se Státními rozpočovými výdaji na VaV (GBARD) z důvodu odlišné metodiky. Statistika GBARD sleduje údaje z hlediska poskytovatelů podpory. Údaje o veřejných výdajích na VaV pochází z ročního šetření o VaV (VTR 5-01), kde se údaje sledují z hlediska příjemců podpory.</t>
    </r>
  </si>
  <si>
    <t xml:space="preserve">Podíl  v ř. 9 je počítán jako podíl celkových veřejných výdajů (ř. 5) k HDP (ř.8) </t>
  </si>
  <si>
    <t>z toho financováno z podnik. zdrojů (mil.Kč)¹</t>
  </si>
  <si>
    <r>
      <t xml:space="preserve">¹ </t>
    </r>
    <r>
      <rPr>
        <sz val="8"/>
        <color theme="1"/>
        <rFont val="Calibri"/>
        <family val="2"/>
        <charset val="238"/>
        <scheme val="minor"/>
      </rPr>
      <t>zahrnuje především příjmy z licenčních poplatků jednoho pražského ústavu AV ČR. Při interpretaci údajů je třeba vzít v potaz, že ve většině krajů ČR se nachází jen velmi málo pracovišť VaV vládního sektoru.</t>
    </r>
  </si>
  <si>
    <t>z toho financováno z podnik. zdrojů ze zahraničí (mil.Kč)¹</t>
  </si>
  <si>
    <r>
      <t xml:space="preserve"> </t>
    </r>
    <r>
      <rPr>
        <sz val="8"/>
        <color theme="1"/>
        <rFont val="Calibri"/>
        <family val="2"/>
        <charset val="238"/>
        <scheme val="minor"/>
      </rPr>
      <t>zahrnuje především příjmy z licenčních poplatků jednoho pražského ústavu AV ČR.</t>
    </r>
  </si>
  <si>
    <t>DOPLNĚNO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</si>
</sst>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_ ;\-#,##0.0\ "/>
    <numFmt numFmtId="167" formatCode="#,##0_ ;\-#,##0\ "/>
    <numFmt numFmtId="168" formatCode="0.000"/>
  </numFmts>
  <fonts count="78"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indexed="8"/>
      <name val="Calibri"/>
      <family val="2"/>
      <charset val="238"/>
    </font>
    <font>
      <b/>
      <sz val="10"/>
      <color indexed="9"/>
      <name val="Arial"/>
      <family val="2"/>
      <charset val="238"/>
    </font>
    <font>
      <sz val="10"/>
      <color indexed="8"/>
      <name val="Arial"/>
      <family val="2"/>
      <charset val="238"/>
    </font>
    <font>
      <sz val="10"/>
      <name val="Arial"/>
      <family val="2"/>
      <charset val="238"/>
    </font>
    <font>
      <sz val="10"/>
      <color rgb="FFFF0000"/>
      <name val="Arial"/>
      <family val="2"/>
      <charset val="238"/>
    </font>
    <font>
      <vertAlign val="superscript"/>
      <sz val="10"/>
      <color indexed="8"/>
      <name val="Arial"/>
      <family val="2"/>
      <charset val="238"/>
    </font>
    <font>
      <sz val="10"/>
      <color theme="1"/>
      <name val="Arial"/>
      <family val="2"/>
      <charset val="238"/>
    </font>
    <font>
      <b/>
      <sz val="10"/>
      <name val="Arial"/>
      <family val="2"/>
      <charset val="238"/>
    </font>
    <font>
      <b/>
      <sz val="9"/>
      <color indexed="81"/>
      <name val="Tahoma"/>
      <family val="2"/>
      <charset val="238"/>
    </font>
    <font>
      <sz val="9"/>
      <color indexed="81"/>
      <name val="Tahoma"/>
      <family val="2"/>
      <charset val="238"/>
    </font>
    <font>
      <b/>
      <sz val="14"/>
      <color theme="1"/>
      <name val="Calibri"/>
      <family val="2"/>
      <charset val="238"/>
      <scheme val="minor"/>
    </font>
    <font>
      <b/>
      <sz val="14"/>
      <color rgb="FFC00000"/>
      <name val="Calibri"/>
      <family val="2"/>
      <charset val="238"/>
      <scheme val="minor"/>
    </font>
    <font>
      <sz val="11"/>
      <color rgb="FFC00000"/>
      <name val="Calibri"/>
      <family val="2"/>
      <charset val="238"/>
      <scheme val="minor"/>
    </font>
    <font>
      <b/>
      <sz val="11"/>
      <color rgb="FFC00000"/>
      <name val="Calibri"/>
      <family val="2"/>
      <charset val="238"/>
      <scheme val="minor"/>
    </font>
    <font>
      <u/>
      <sz val="11"/>
      <color theme="10"/>
      <name val="Calibri"/>
      <family val="2"/>
      <charset val="238"/>
      <scheme val="minor"/>
    </font>
    <font>
      <vertAlign val="superscript"/>
      <sz val="10"/>
      <color theme="1"/>
      <name val="Arial"/>
      <family val="2"/>
      <charset val="238"/>
    </font>
    <font>
      <b/>
      <sz val="10"/>
      <color theme="0"/>
      <name val="Arial"/>
      <family val="2"/>
      <charset val="238"/>
    </font>
    <font>
      <b/>
      <i/>
      <sz val="10"/>
      <color theme="0"/>
      <name val="Arial"/>
      <family val="2"/>
      <charset val="238"/>
    </font>
    <font>
      <sz val="8"/>
      <name val="Arial"/>
      <family val="2"/>
      <charset val="238"/>
    </font>
    <font>
      <b/>
      <sz val="14"/>
      <color theme="3"/>
      <name val="Calibri"/>
      <family val="2"/>
      <charset val="238"/>
      <scheme val="minor"/>
    </font>
    <font>
      <sz val="10"/>
      <name val="Arial CE"/>
      <charset val="238"/>
    </font>
    <font>
      <b/>
      <sz val="8"/>
      <name val="Arial"/>
      <family val="2"/>
    </font>
    <font>
      <sz val="8"/>
      <name val="Arial"/>
      <family val="2"/>
    </font>
    <font>
      <i/>
      <sz val="9"/>
      <name val="Times New Roman CE"/>
      <family val="1"/>
      <charset val="238"/>
    </font>
    <font>
      <sz val="10"/>
      <name val="Arial CE"/>
      <family val="2"/>
      <charset val="238"/>
    </font>
    <font>
      <i/>
      <sz val="10"/>
      <name val="Arial"/>
      <family val="2"/>
    </font>
    <font>
      <b/>
      <sz val="10"/>
      <name val="Arial"/>
      <family val="2"/>
    </font>
    <font>
      <u/>
      <sz val="10"/>
      <color indexed="12"/>
      <name val="Arial CE"/>
      <charset val="238"/>
    </font>
    <font>
      <sz val="8"/>
      <name val="Arial CE"/>
      <charset val="238"/>
    </font>
    <font>
      <sz val="8"/>
      <name val="Arial CE"/>
      <family val="2"/>
      <charset val="238"/>
    </font>
    <font>
      <vertAlign val="superscript"/>
      <sz val="8"/>
      <name val="Arial CE"/>
      <family val="2"/>
      <charset val="238"/>
    </font>
    <font>
      <b/>
      <sz val="8"/>
      <name val="Arial"/>
      <family val="2"/>
      <charset val="238"/>
    </font>
    <font>
      <b/>
      <sz val="10"/>
      <color theme="1"/>
      <name val="Arial"/>
      <family val="2"/>
      <charset val="238"/>
    </font>
    <font>
      <sz val="11"/>
      <color rgb="FFFF0000"/>
      <name val="Calibri"/>
      <family val="2"/>
      <charset val="238"/>
      <scheme val="minor"/>
    </font>
    <font>
      <i/>
      <sz val="8"/>
      <name val="Arial"/>
      <family val="2"/>
      <charset val="238"/>
    </font>
    <font>
      <b/>
      <sz val="8"/>
      <name val="Arial CE"/>
      <charset val="238"/>
    </font>
    <font>
      <b/>
      <sz val="9"/>
      <name val="Arial"/>
      <family val="2"/>
    </font>
    <font>
      <sz val="9"/>
      <name val="Arial"/>
      <family val="2"/>
    </font>
    <font>
      <sz val="9"/>
      <color theme="1"/>
      <name val="Arial"/>
      <family val="2"/>
      <charset val="238"/>
    </font>
    <font>
      <b/>
      <sz val="9"/>
      <color theme="1"/>
      <name val="Arial"/>
      <family val="2"/>
      <charset val="238"/>
    </font>
    <font>
      <b/>
      <sz val="11"/>
      <name val="Calibri"/>
      <family val="2"/>
      <charset val="238"/>
      <scheme val="minor"/>
    </font>
    <font>
      <sz val="10"/>
      <name val="Calibri"/>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i/>
      <sz val="11"/>
      <color rgb="FF7F7F7F"/>
      <name val="Calibri"/>
      <family val="2"/>
      <charset val="238"/>
      <scheme val="minor"/>
    </font>
    <font>
      <sz val="11"/>
      <color theme="0"/>
      <name val="Calibri"/>
      <family val="2"/>
      <charset val="238"/>
      <scheme val="minor"/>
    </font>
    <font>
      <b/>
      <sz val="10"/>
      <color rgb="FF333333"/>
      <name val="Tahoma"/>
      <family val="2"/>
      <charset val="238"/>
    </font>
    <font>
      <sz val="9"/>
      <color theme="1"/>
      <name val="Calibri"/>
      <family val="2"/>
      <charset val="238"/>
      <scheme val="minor"/>
    </font>
    <font>
      <b/>
      <sz val="11"/>
      <color rgb="FF000000"/>
      <name val="Calibri"/>
      <family val="2"/>
      <charset val="238"/>
      <scheme val="minor"/>
    </font>
    <font>
      <i/>
      <sz val="8"/>
      <name val="Arial CE"/>
      <family val="2"/>
      <charset val="238"/>
    </font>
    <font>
      <sz val="9"/>
      <color rgb="FF000000"/>
      <name val="Tahoma"/>
      <family val="2"/>
      <charset val="238"/>
    </font>
    <font>
      <b/>
      <sz val="9"/>
      <name val="Arial"/>
      <family val="2"/>
      <charset val="238"/>
    </font>
    <font>
      <sz val="8"/>
      <color rgb="FF000000"/>
      <name val="Arial"/>
      <family val="2"/>
      <charset val="238"/>
    </font>
    <font>
      <b/>
      <sz val="10"/>
      <color rgb="FFFF0000"/>
      <name val="Arial"/>
      <family val="2"/>
      <charset val="238"/>
    </font>
    <font>
      <sz val="10"/>
      <color rgb="FF00B050"/>
      <name val="Arial"/>
      <family val="2"/>
      <charset val="238"/>
    </font>
    <font>
      <b/>
      <sz val="11"/>
      <color rgb="FFFF0000"/>
      <name val="Calibri"/>
      <family val="2"/>
      <charset val="238"/>
      <scheme val="minor"/>
    </font>
    <font>
      <sz val="11"/>
      <name val="Calibri"/>
      <family val="2"/>
      <charset val="238"/>
      <scheme val="minor"/>
    </font>
    <font>
      <sz val="8"/>
      <color theme="1"/>
      <name val="Calibri"/>
      <family val="2"/>
      <charset val="238"/>
      <scheme val="minor"/>
    </font>
    <font>
      <sz val="8"/>
      <name val="Calibri"/>
      <family val="2"/>
      <charset val="238"/>
    </font>
    <font>
      <b/>
      <sz val="8"/>
      <color rgb="FFFF0000"/>
      <name val="Arial"/>
      <family val="2"/>
      <charset val="238"/>
    </font>
    <font>
      <sz val="10"/>
      <color theme="1"/>
      <name val="Arial CE"/>
      <family val="2"/>
      <charset val="238"/>
    </font>
    <font>
      <sz val="8"/>
      <color rgb="FFFF0000"/>
      <name val="Arial"/>
      <family val="2"/>
      <charset val="238"/>
    </font>
    <font>
      <b/>
      <vertAlign val="superscript"/>
      <sz val="8"/>
      <color rgb="FFFF0000"/>
      <name val="Arial"/>
      <family val="2"/>
      <charset val="238"/>
    </font>
    <font>
      <vertAlign val="superscript"/>
      <sz val="8"/>
      <color rgb="FFFF0000"/>
      <name val="Arial"/>
      <family val="2"/>
      <charset val="238"/>
    </font>
    <font>
      <sz val="11"/>
      <color rgb="FF000000"/>
      <name val="Calibri"/>
      <family val="2"/>
      <charset val="238"/>
      <scheme val="minor"/>
    </font>
  </fonts>
  <fills count="61">
    <fill>
      <patternFill patternType="none"/>
    </fill>
    <fill>
      <patternFill patternType="gray125"/>
    </fill>
    <fill>
      <patternFill patternType="solid">
        <fgColor indexed="63"/>
        <bgColor indexed="56"/>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3"/>
        <bgColor indexed="64"/>
      </patternFill>
    </fill>
    <fill>
      <patternFill patternType="solid">
        <fgColor theme="3" tint="-0.249977111117893"/>
        <bgColor indexed="23"/>
      </patternFill>
    </fill>
    <fill>
      <patternFill patternType="solid">
        <fgColor theme="3" tint="-0.249977111117893"/>
        <bgColor indexed="64"/>
      </patternFill>
    </fill>
    <fill>
      <patternFill patternType="solid">
        <fgColor rgb="FF7030A0"/>
        <bgColor indexed="64"/>
      </patternFill>
    </fill>
    <fill>
      <patternFill patternType="solid">
        <fgColor theme="0" tint="-0.249977111117893"/>
        <bgColor indexed="64"/>
      </patternFill>
    </fill>
    <fill>
      <patternFill patternType="solid">
        <fgColor indexed="15"/>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33CC"/>
        <bgColor indexed="64"/>
      </patternFill>
    </fill>
    <fill>
      <patternFill patternType="solid">
        <fgColor rgb="FFCCFFCC"/>
        <bgColor indexed="64"/>
      </patternFill>
    </fill>
    <fill>
      <patternFill patternType="solid">
        <fgColor theme="0"/>
        <bgColor indexed="23"/>
      </patternFill>
    </fill>
    <fill>
      <patternFill patternType="solid">
        <fgColor rgb="FF0070C0"/>
        <bgColor indexed="56"/>
      </patternFill>
    </fill>
    <fill>
      <patternFill patternType="solid">
        <fgColor rgb="FF0070C0"/>
        <bgColor indexed="64"/>
      </patternFill>
    </fill>
    <fill>
      <patternFill patternType="solid">
        <fgColor theme="2" tint="-0.249977111117893"/>
        <bgColor indexed="64"/>
      </patternFill>
    </fill>
    <fill>
      <patternFill patternType="solid">
        <fgColor rgb="FFFFFF66"/>
        <bgColor indexed="64"/>
      </patternFill>
    </fill>
    <fill>
      <patternFill patternType="solid">
        <fgColor rgb="FFCC99FF"/>
        <bgColor indexed="64"/>
      </patternFill>
    </fill>
    <fill>
      <patternFill patternType="solid">
        <fgColor theme="6"/>
        <bgColor indexed="64"/>
      </patternFill>
    </fill>
    <fill>
      <patternFill patternType="solid">
        <fgColor rgb="FF66FF33"/>
        <bgColor indexed="64"/>
      </patternFill>
    </fill>
    <fill>
      <patternFill patternType="solid">
        <fgColor rgb="FF66FFFF"/>
        <bgColor indexed="64"/>
      </patternFill>
    </fill>
    <fill>
      <patternFill patternType="solid">
        <fgColor rgb="FFD9F0F4"/>
        <bgColor indexed="64"/>
      </patternFill>
    </fill>
    <fill>
      <patternFill patternType="solid">
        <fgColor theme="5"/>
        <bgColor indexed="64"/>
      </patternFill>
    </fill>
  </fills>
  <borders count="43">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theme="4" tint="-0.2499465926084170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8"/>
      </top>
      <bottom style="medium">
        <color indexed="8"/>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8"/>
      </top>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diagonal/>
    </border>
    <border>
      <left/>
      <right style="thin">
        <color indexed="64"/>
      </right>
      <top style="thin">
        <color indexed="64"/>
      </top>
      <bottom style="thin">
        <color indexed="64"/>
      </bottom>
      <diagonal/>
    </border>
  </borders>
  <cellStyleXfs count="55">
    <xf numFmtId="0" fontId="0" fillId="0" borderId="0"/>
    <xf numFmtId="0" fontId="4" fillId="0" borderId="0"/>
    <xf numFmtId="0" fontId="7" fillId="0" borderId="0"/>
    <xf numFmtId="0" fontId="7" fillId="0" borderId="0"/>
    <xf numFmtId="0" fontId="1" fillId="0" borderId="0"/>
    <xf numFmtId="0" fontId="18" fillId="0" borderId="0" applyNumberFormat="0" applyFill="0" applyBorder="0" applyAlignment="0" applyProtection="0"/>
    <xf numFmtId="9" fontId="1" fillId="0" borderId="0" applyFont="0" applyFill="0" applyBorder="0" applyAlignment="0" applyProtection="0"/>
    <xf numFmtId="0" fontId="24" fillId="0" borderId="0"/>
    <xf numFmtId="0" fontId="28" fillId="0" borderId="0"/>
    <xf numFmtId="0" fontId="7" fillId="0" borderId="0"/>
    <xf numFmtId="0" fontId="46" fillId="0" borderId="0" applyNumberFormat="0" applyFill="0" applyBorder="0" applyAlignment="0" applyProtection="0"/>
    <xf numFmtId="0" fontId="47" fillId="0" borderId="30" applyNumberFormat="0" applyFill="0" applyAlignment="0" applyProtection="0"/>
    <xf numFmtId="0" fontId="48" fillId="0" borderId="31" applyNumberFormat="0" applyFill="0" applyAlignment="0" applyProtection="0"/>
    <xf numFmtId="0" fontId="49" fillId="0" borderId="32" applyNumberFormat="0" applyFill="0" applyAlignment="0" applyProtection="0"/>
    <xf numFmtId="0" fontId="49" fillId="0" borderId="0" applyNumberFormat="0" applyFill="0" applyBorder="0" applyAlignment="0" applyProtection="0"/>
    <xf numFmtId="0" fontId="50" fillId="17" borderId="0" applyNumberFormat="0" applyBorder="0" applyAlignment="0" applyProtection="0"/>
    <xf numFmtId="0" fontId="51" fillId="18" borderId="0" applyNumberFormat="0" applyBorder="0" applyAlignment="0" applyProtection="0"/>
    <xf numFmtId="0" fontId="52" fillId="19" borderId="0" applyNumberFormat="0" applyBorder="0" applyAlignment="0" applyProtection="0"/>
    <xf numFmtId="0" fontId="53" fillId="20" borderId="33" applyNumberFormat="0" applyAlignment="0" applyProtection="0"/>
    <xf numFmtId="0" fontId="54" fillId="21" borderId="34" applyNumberFormat="0" applyAlignment="0" applyProtection="0"/>
    <xf numFmtId="0" fontId="55" fillId="21" borderId="33" applyNumberFormat="0" applyAlignment="0" applyProtection="0"/>
    <xf numFmtId="0" fontId="56" fillId="0" borderId="35" applyNumberFormat="0" applyFill="0" applyAlignment="0" applyProtection="0"/>
    <xf numFmtId="0" fontId="2" fillId="22" borderId="36" applyNumberFormat="0" applyAlignment="0" applyProtection="0"/>
    <xf numFmtId="0" fontId="37" fillId="0" borderId="0" applyNumberFormat="0" applyFill="0" applyBorder="0" applyAlignment="0" applyProtection="0"/>
    <xf numFmtId="0" fontId="1" fillId="23" borderId="37" applyNumberFormat="0" applyFont="0" applyAlignment="0" applyProtection="0"/>
    <xf numFmtId="0" fontId="57" fillId="0" borderId="0" applyNumberFormat="0" applyFill="0" applyBorder="0" applyAlignment="0" applyProtection="0"/>
    <xf numFmtId="0" fontId="3" fillId="0" borderId="38" applyNumberFormat="0" applyFill="0" applyAlignment="0" applyProtection="0"/>
    <xf numFmtId="0" fontId="5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8" fillId="47" borderId="0" applyNumberFormat="0" applyBorder="0" applyAlignment="0" applyProtection="0"/>
    <xf numFmtId="0" fontId="28" fillId="0" borderId="0"/>
    <xf numFmtId="2" fontId="24" fillId="0" borderId="0" applyFont="0" applyFill="0" applyBorder="0" applyAlignment="0" applyProtection="0"/>
    <xf numFmtId="0" fontId="73" fillId="0" borderId="0"/>
    <xf numFmtId="0" fontId="24" fillId="0" borderId="0"/>
  </cellStyleXfs>
  <cellXfs count="408">
    <xf numFmtId="0" fontId="0" fillId="0" borderId="0" xfId="0"/>
    <xf numFmtId="0" fontId="5" fillId="2" borderId="1" xfId="1" applyFont="1" applyFill="1" applyBorder="1" applyAlignment="1">
      <alignment horizontal="center" vertical="center" wrapText="1"/>
    </xf>
    <xf numFmtId="0" fontId="6" fillId="0" borderId="1" xfId="1" applyFont="1" applyFill="1" applyBorder="1" applyAlignment="1">
      <alignment vertical="top"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7" fillId="0" borderId="1" xfId="1" applyFont="1" applyFill="1" applyBorder="1" applyAlignment="1">
      <alignment horizontal="center" vertical="center" wrapText="1"/>
    </xf>
    <xf numFmtId="0" fontId="7" fillId="0" borderId="1" xfId="1" applyFont="1" applyBorder="1" applyAlignment="1">
      <alignment vertical="top" wrapText="1"/>
    </xf>
    <xf numFmtId="0" fontId="7" fillId="0" borderId="1" xfId="0" applyFont="1" applyBorder="1" applyAlignment="1">
      <alignment horizontal="center" vertical="center" wrapText="1"/>
    </xf>
    <xf numFmtId="49" fontId="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top" wrapText="1"/>
    </xf>
    <xf numFmtId="0" fontId="6" fillId="0" borderId="1" xfId="1" applyFont="1" applyFill="1" applyBorder="1" applyAlignment="1">
      <alignment horizontal="left" vertical="top" wrapText="1"/>
    </xf>
    <xf numFmtId="0" fontId="8" fillId="0" borderId="1" xfId="1" applyFont="1" applyBorder="1" applyAlignment="1">
      <alignment horizontal="center" vertical="center" wrapText="1"/>
    </xf>
    <xf numFmtId="0" fontId="10" fillId="0" borderId="1" xfId="1" applyFont="1" applyBorder="1" applyAlignment="1">
      <alignment vertical="top" wrapText="1"/>
    </xf>
    <xf numFmtId="0" fontId="7" fillId="6" borderId="1" xfId="0" applyFont="1" applyFill="1" applyBorder="1" applyAlignment="1">
      <alignment horizontal="center" vertical="center" wrapText="1"/>
    </xf>
    <xf numFmtId="0" fontId="1" fillId="0" borderId="0" xfId="4"/>
    <xf numFmtId="0" fontId="2" fillId="7" borderId="6" xfId="4" applyFont="1" applyFill="1" applyBorder="1" applyAlignment="1">
      <alignment horizontal="center"/>
    </xf>
    <xf numFmtId="0" fontId="2" fillId="7" borderId="7" xfId="4" applyFont="1" applyFill="1" applyBorder="1" applyAlignment="1">
      <alignment horizontal="center"/>
    </xf>
    <xf numFmtId="0" fontId="16" fillId="0" borderId="6" xfId="4" applyFont="1" applyBorder="1"/>
    <xf numFmtId="0" fontId="1" fillId="0" borderId="7" xfId="4" applyBorder="1"/>
    <xf numFmtId="0" fontId="1" fillId="0" borderId="6" xfId="4" applyBorder="1"/>
    <xf numFmtId="0" fontId="6" fillId="0" borderId="7" xfId="1" applyFont="1" applyBorder="1" applyAlignment="1">
      <alignment vertical="top" wrapText="1"/>
    </xf>
    <xf numFmtId="0" fontId="16" fillId="0" borderId="7" xfId="4" applyFont="1" applyBorder="1"/>
    <xf numFmtId="0" fontId="1" fillId="0" borderId="7" xfId="4" applyFont="1" applyBorder="1"/>
    <xf numFmtId="0" fontId="6" fillId="0" borderId="6" xfId="1" applyFont="1" applyBorder="1" applyAlignment="1">
      <alignment vertical="top" wrapText="1"/>
    </xf>
    <xf numFmtId="0" fontId="1" fillId="0" borderId="8" xfId="4" applyBorder="1"/>
    <xf numFmtId="0" fontId="1" fillId="0" borderId="9" xfId="4" applyFont="1" applyBorder="1"/>
    <xf numFmtId="0" fontId="6" fillId="6" borderId="1" xfId="1" applyFont="1" applyFill="1" applyBorder="1" applyAlignment="1">
      <alignment horizontal="center" vertical="center" wrapText="1"/>
    </xf>
    <xf numFmtId="0" fontId="0" fillId="0" borderId="7" xfId="4" applyFont="1" applyBorder="1"/>
    <xf numFmtId="0" fontId="8" fillId="0"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0" applyFont="1"/>
    <xf numFmtId="0" fontId="10" fillId="0" borderId="1" xfId="0" applyFont="1" applyFill="1" applyBorder="1" applyAlignment="1">
      <alignment horizontal="center" vertical="center" wrapText="1"/>
    </xf>
    <xf numFmtId="0" fontId="20" fillId="8" borderId="1" xfId="1" applyFont="1" applyFill="1" applyBorder="1" applyAlignment="1">
      <alignment vertical="top" wrapText="1"/>
    </xf>
    <xf numFmtId="0" fontId="20" fillId="8" borderId="1" xfId="1" applyFont="1" applyFill="1" applyBorder="1" applyAlignment="1">
      <alignment horizontal="center" vertical="center" wrapText="1"/>
    </xf>
    <xf numFmtId="0" fontId="20" fillId="8" borderId="1" xfId="1" applyFont="1" applyFill="1" applyBorder="1" applyAlignment="1">
      <alignment vertical="center" wrapText="1"/>
    </xf>
    <xf numFmtId="0" fontId="20" fillId="8" borderId="1" xfId="1" applyFont="1" applyFill="1" applyBorder="1" applyAlignment="1">
      <alignment horizontal="left" vertical="top" wrapText="1"/>
    </xf>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18" fillId="0" borderId="1" xfId="5" applyBorder="1" applyAlignment="1">
      <alignment horizontal="center" vertical="top" wrapText="1"/>
    </xf>
    <xf numFmtId="0" fontId="11" fillId="8" borderId="1" xfId="1" applyFont="1" applyFill="1" applyBorder="1" applyAlignment="1">
      <alignment horizontal="center" vertical="center" wrapText="1"/>
    </xf>
    <xf numFmtId="0" fontId="7" fillId="0" borderId="0" xfId="0" applyFont="1"/>
    <xf numFmtId="0" fontId="5" fillId="2" borderId="10"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1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top" wrapText="1"/>
    </xf>
    <xf numFmtId="0" fontId="6" fillId="10" borderId="1" xfId="1" applyFont="1" applyFill="1" applyBorder="1" applyAlignment="1">
      <alignment vertical="top" wrapText="1"/>
    </xf>
    <xf numFmtId="0" fontId="6" fillId="10" borderId="10" xfId="1" applyFont="1" applyFill="1" applyBorder="1" applyAlignment="1">
      <alignment vertical="top" wrapText="1"/>
    </xf>
    <xf numFmtId="0" fontId="20" fillId="8" borderId="11" xfId="1" applyFont="1" applyFill="1" applyBorder="1" applyAlignment="1">
      <alignment horizontal="center" vertical="center" wrapText="1"/>
    </xf>
    <xf numFmtId="0" fontId="20" fillId="8" borderId="11" xfId="1" applyFont="1" applyFill="1" applyBorder="1" applyAlignment="1">
      <alignment vertical="center" wrapText="1"/>
    </xf>
    <xf numFmtId="0" fontId="20" fillId="8" borderId="11" xfId="1" applyFont="1" applyFill="1" applyBorder="1" applyAlignment="1">
      <alignment vertical="top" wrapText="1"/>
    </xf>
    <xf numFmtId="0" fontId="20" fillId="8" borderId="11" xfId="1" applyFont="1" applyFill="1" applyBorder="1" applyAlignment="1">
      <alignment horizontal="left" vertical="top" wrapText="1"/>
    </xf>
    <xf numFmtId="0" fontId="8" fillId="0" borderId="1" xfId="1" applyFont="1" applyBorder="1" applyAlignment="1">
      <alignment vertical="top" wrapText="1"/>
    </xf>
    <xf numFmtId="0" fontId="6" fillId="11" borderId="1"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6" fillId="11" borderId="1" xfId="1" applyFont="1" applyFill="1" applyBorder="1" applyAlignment="1">
      <alignment vertical="top" wrapText="1"/>
    </xf>
    <xf numFmtId="0" fontId="10" fillId="11" borderId="1" xfId="1" applyFont="1" applyFill="1" applyBorder="1" applyAlignment="1">
      <alignment vertical="top" wrapText="1"/>
    </xf>
    <xf numFmtId="0" fontId="7" fillId="11" borderId="1" xfId="1" applyFont="1" applyFill="1" applyBorder="1" applyAlignment="1">
      <alignment vertical="top" wrapText="1"/>
    </xf>
    <xf numFmtId="0" fontId="10" fillId="11" borderId="0" xfId="0" applyFont="1" applyFill="1"/>
    <xf numFmtId="0" fontId="8" fillId="11" borderId="1" xfId="1" applyFont="1" applyFill="1" applyBorder="1" applyAlignment="1">
      <alignment horizontal="center" vertical="center" wrapText="1"/>
    </xf>
    <xf numFmtId="0" fontId="0" fillId="0" borderId="12" xfId="0" applyBorder="1"/>
    <xf numFmtId="0" fontId="18" fillId="0" borderId="1" xfId="5" applyFill="1" applyBorder="1" applyAlignment="1">
      <alignment horizontal="left" vertical="top" wrapText="1"/>
    </xf>
    <xf numFmtId="0" fontId="18" fillId="0" borderId="0" xfId="5"/>
    <xf numFmtId="0" fontId="3" fillId="0" borderId="0" xfId="0" applyFont="1"/>
    <xf numFmtId="0" fontId="0" fillId="12" borderId="0" xfId="0" applyFill="1" applyAlignment="1">
      <alignment horizontal="right"/>
    </xf>
    <xf numFmtId="0" fontId="25" fillId="13" borderId="12" xfId="7" applyFont="1" applyFill="1" applyBorder="1" applyAlignment="1">
      <alignment horizontal="left"/>
    </xf>
    <xf numFmtId="0" fontId="26" fillId="0" borderId="12" xfId="0" applyFont="1" applyBorder="1" applyAlignment="1">
      <alignment horizontal="center"/>
    </xf>
    <xf numFmtId="0" fontId="25" fillId="0" borderId="12" xfId="0" applyFont="1" applyFill="1" applyBorder="1"/>
    <xf numFmtId="164" fontId="25" fillId="14" borderId="12" xfId="0" applyNumberFormat="1" applyFont="1" applyFill="1" applyBorder="1" applyAlignment="1">
      <alignment horizontal="right"/>
    </xf>
    <xf numFmtId="0" fontId="26" fillId="0" borderId="12" xfId="0" applyFont="1" applyFill="1" applyBorder="1" applyAlignment="1">
      <alignment horizontal="left" indent="1"/>
    </xf>
    <xf numFmtId="164" fontId="26" fillId="0" borderId="12" xfId="0" applyNumberFormat="1" applyFont="1" applyFill="1" applyBorder="1" applyAlignment="1">
      <alignment horizontal="right"/>
    </xf>
    <xf numFmtId="0" fontId="27" fillId="0" borderId="0" xfId="0" applyFont="1" applyBorder="1"/>
    <xf numFmtId="0" fontId="0" fillId="0" borderId="0" xfId="0" applyFill="1"/>
    <xf numFmtId="0" fontId="7" fillId="3" borderId="1" xfId="1" applyFont="1" applyFill="1" applyBorder="1" applyAlignment="1">
      <alignment horizontal="center" vertical="center" wrapText="1"/>
    </xf>
    <xf numFmtId="164" fontId="0" fillId="0" borderId="0" xfId="0" applyNumberFormat="1"/>
    <xf numFmtId="165" fontId="26" fillId="0" borderId="0" xfId="0" applyNumberFormat="1" applyFont="1" applyFill="1" applyBorder="1" applyAlignment="1">
      <alignment horizontal="right"/>
    </xf>
    <xf numFmtId="164" fontId="26" fillId="0" borderId="0" xfId="0" applyNumberFormat="1" applyFont="1" applyFill="1" applyBorder="1" applyAlignment="1">
      <alignment horizontal="right"/>
    </xf>
    <xf numFmtId="0" fontId="26" fillId="0" borderId="0" xfId="0" applyFont="1" applyFill="1" applyBorder="1" applyAlignment="1">
      <alignment horizontal="left" indent="1"/>
    </xf>
    <xf numFmtId="165" fontId="26" fillId="0" borderId="12" xfId="0" applyNumberFormat="1" applyFont="1" applyFill="1" applyBorder="1" applyAlignment="1">
      <alignment horizontal="right"/>
    </xf>
    <xf numFmtId="165" fontId="25" fillId="14" borderId="12" xfId="0" applyNumberFormat="1" applyFont="1" applyFill="1" applyBorder="1" applyAlignment="1">
      <alignment horizontal="right"/>
    </xf>
    <xf numFmtId="0" fontId="29" fillId="15" borderId="0" xfId="0" applyFont="1" applyFill="1"/>
    <xf numFmtId="0" fontId="30" fillId="0" borderId="0" xfId="0" applyFont="1" applyFill="1"/>
    <xf numFmtId="0" fontId="3" fillId="0" borderId="0" xfId="0" applyFont="1" applyFill="1"/>
    <xf numFmtId="3" fontId="0" fillId="0" borderId="0" xfId="0" applyNumberFormat="1"/>
    <xf numFmtId="3" fontId="26" fillId="0" borderId="12" xfId="0" applyNumberFormat="1" applyFont="1" applyFill="1" applyBorder="1" applyAlignment="1">
      <alignment horizontal="right"/>
    </xf>
    <xf numFmtId="3" fontId="25" fillId="14" borderId="12" xfId="0" applyNumberFormat="1" applyFont="1" applyFill="1" applyBorder="1" applyAlignment="1">
      <alignment horizontal="right"/>
    </xf>
    <xf numFmtId="0" fontId="0" fillId="12" borderId="0" xfId="0" applyFill="1"/>
    <xf numFmtId="0" fontId="31" fillId="0" borderId="0" xfId="5" applyFont="1" applyFill="1" applyAlignment="1" applyProtection="1">
      <alignment horizontal="right"/>
    </xf>
    <xf numFmtId="0" fontId="31" fillId="0" borderId="0" xfId="5" applyFont="1" applyAlignment="1" applyProtection="1">
      <alignment horizontal="right"/>
    </xf>
    <xf numFmtId="0" fontId="18" fillId="0" borderId="0" xfId="5" applyFill="1"/>
    <xf numFmtId="165" fontId="26" fillId="0" borderId="12" xfId="0" applyNumberFormat="1" applyFont="1" applyFill="1" applyBorder="1" applyAlignment="1"/>
    <xf numFmtId="0" fontId="24" fillId="0" borderId="0" xfId="0" applyFont="1"/>
    <xf numFmtId="0" fontId="32" fillId="0" borderId="0" xfId="0" applyFont="1"/>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2" xfId="0" applyFont="1" applyFill="1" applyBorder="1" applyAlignment="1">
      <alignment horizontal="center" vertical="center"/>
    </xf>
    <xf numFmtId="0" fontId="34" fillId="0" borderId="0" xfId="0" applyFont="1" applyAlignment="1"/>
    <xf numFmtId="0" fontId="32" fillId="0" borderId="0" xfId="0" applyFont="1" applyFill="1"/>
    <xf numFmtId="3" fontId="32" fillId="0" borderId="0" xfId="0" applyNumberFormat="1" applyFont="1" applyFill="1" applyBorder="1"/>
    <xf numFmtId="0" fontId="18" fillId="0" borderId="1" xfId="5" applyFill="1" applyBorder="1" applyAlignment="1">
      <alignment vertical="top" wrapText="1"/>
    </xf>
    <xf numFmtId="0" fontId="10" fillId="0" borderId="0" xfId="0" applyFont="1" applyFill="1" applyBorder="1"/>
    <xf numFmtId="0" fontId="20" fillId="0" borderId="0" xfId="0" applyFont="1" applyFill="1" applyBorder="1"/>
    <xf numFmtId="14" fontId="7" fillId="0" borderId="1" xfId="1" applyNumberFormat="1" applyFont="1" applyFill="1" applyBorder="1" applyAlignment="1">
      <alignment horizontal="center" vertical="center" wrapText="1"/>
    </xf>
    <xf numFmtId="0" fontId="0" fillId="0" borderId="0" xfId="0" applyFont="1"/>
    <xf numFmtId="0" fontId="36" fillId="8" borderId="1" xfId="1" applyFont="1" applyFill="1" applyBorder="1" applyAlignment="1">
      <alignment horizontal="center" vertical="center" wrapText="1"/>
    </xf>
    <xf numFmtId="0" fontId="36" fillId="8" borderId="11" xfId="1" applyFont="1" applyFill="1" applyBorder="1" applyAlignment="1">
      <alignment horizontal="center" vertical="center" wrapText="1"/>
    </xf>
    <xf numFmtId="0" fontId="10" fillId="0" borderId="0" xfId="0" applyFont="1" applyAlignment="1">
      <alignment horizontal="center" vertical="center"/>
    </xf>
    <xf numFmtId="0" fontId="0" fillId="0" borderId="0" xfId="0" applyNumberFormat="1"/>
    <xf numFmtId="0" fontId="38" fillId="0" borderId="12" xfId="0" applyFont="1" applyFill="1" applyBorder="1" applyAlignment="1">
      <alignment horizontal="left" indent="1"/>
    </xf>
    <xf numFmtId="3" fontId="26" fillId="0" borderId="0" xfId="0" applyNumberFormat="1" applyFont="1" applyFill="1" applyBorder="1" applyAlignment="1">
      <alignment horizontal="right"/>
    </xf>
    <xf numFmtId="0" fontId="35" fillId="6" borderId="26"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26" fillId="6" borderId="6" xfId="0" applyFont="1" applyFill="1" applyBorder="1" applyAlignment="1">
      <alignment horizontal="center"/>
    </xf>
    <xf numFmtId="167" fontId="26" fillId="6" borderId="24" xfId="0" applyNumberFormat="1" applyFont="1" applyFill="1" applyBorder="1" applyAlignment="1">
      <alignment horizontal="right"/>
    </xf>
    <xf numFmtId="167" fontId="26" fillId="6" borderId="22" xfId="0" applyNumberFormat="1" applyFont="1" applyFill="1" applyBorder="1"/>
    <xf numFmtId="167" fontId="26" fillId="6" borderId="18" xfId="0" applyNumberFormat="1" applyFont="1" applyFill="1" applyBorder="1"/>
    <xf numFmtId="167" fontId="26" fillId="6" borderId="27" xfId="0" applyNumberFormat="1" applyFont="1" applyFill="1" applyBorder="1"/>
    <xf numFmtId="3" fontId="25" fillId="6" borderId="27" xfId="0" applyNumberFormat="1" applyFont="1" applyFill="1" applyBorder="1" applyAlignment="1">
      <alignment horizontal="center"/>
    </xf>
    <xf numFmtId="3" fontId="25" fillId="6" borderId="7" xfId="0" applyNumberFormat="1" applyFont="1" applyFill="1" applyBorder="1" applyAlignment="1">
      <alignment horizontal="center"/>
    </xf>
    <xf numFmtId="167" fontId="26" fillId="6" borderId="18" xfId="0" applyNumberFormat="1" applyFont="1" applyFill="1" applyBorder="1" applyAlignment="1">
      <alignment horizontal="right"/>
    </xf>
    <xf numFmtId="166" fontId="26" fillId="6" borderId="7" xfId="0" applyNumberFormat="1" applyFont="1" applyFill="1" applyBorder="1"/>
    <xf numFmtId="166" fontId="26" fillId="6" borderId="17" xfId="0" applyNumberFormat="1" applyFont="1" applyFill="1" applyBorder="1"/>
    <xf numFmtId="0" fontId="26" fillId="6" borderId="8" xfId="0" applyFont="1" applyFill="1" applyBorder="1" applyAlignment="1">
      <alignment horizontal="center"/>
    </xf>
    <xf numFmtId="167" fontId="26" fillId="6" borderId="15" xfId="0" applyNumberFormat="1" applyFont="1" applyFill="1" applyBorder="1" applyAlignment="1">
      <alignment horizontal="right"/>
    </xf>
    <xf numFmtId="167" fontId="26" fillId="6" borderId="28" xfId="0" applyNumberFormat="1" applyFont="1" applyFill="1" applyBorder="1"/>
    <xf numFmtId="167" fontId="26" fillId="6" borderId="15" xfId="0" applyNumberFormat="1" applyFont="1" applyFill="1" applyBorder="1"/>
    <xf numFmtId="167" fontId="26" fillId="6" borderId="29" xfId="0" applyNumberFormat="1" applyFont="1" applyFill="1" applyBorder="1"/>
    <xf numFmtId="166" fontId="26" fillId="6" borderId="14" xfId="0" applyNumberFormat="1" applyFont="1" applyFill="1" applyBorder="1"/>
    <xf numFmtId="4" fontId="25" fillId="14" borderId="12" xfId="0" applyNumberFormat="1" applyFont="1" applyFill="1" applyBorder="1" applyAlignment="1">
      <alignment horizontal="right"/>
    </xf>
    <xf numFmtId="0" fontId="0" fillId="0" borderId="0" xfId="0" applyFill="1" applyAlignment="1">
      <alignment horizontal="right"/>
    </xf>
    <xf numFmtId="3" fontId="25" fillId="14" borderId="12" xfId="6" applyNumberFormat="1" applyFont="1" applyFill="1" applyBorder="1" applyAlignment="1">
      <alignment horizontal="right"/>
    </xf>
    <xf numFmtId="0" fontId="0" fillId="0" borderId="0" xfId="0" applyFill="1" applyBorder="1"/>
    <xf numFmtId="0" fontId="38" fillId="0" borderId="0" xfId="0" applyFont="1" applyFill="1" applyBorder="1" applyAlignment="1">
      <alignment horizontal="left" indent="1"/>
    </xf>
    <xf numFmtId="0" fontId="25" fillId="0" borderId="12" xfId="7" applyFont="1" applyFill="1" applyBorder="1" applyAlignment="1">
      <alignment horizontal="left"/>
    </xf>
    <xf numFmtId="3" fontId="22" fillId="0" borderId="12" xfId="0" applyNumberFormat="1" applyFont="1" applyFill="1" applyBorder="1" applyAlignment="1">
      <alignment horizontal="right" vertical="center"/>
    </xf>
    <xf numFmtId="2" fontId="25" fillId="0" borderId="12" xfId="7" applyNumberFormat="1" applyFont="1" applyFill="1" applyBorder="1" applyAlignment="1">
      <alignment horizontal="left" indent="1"/>
    </xf>
    <xf numFmtId="2" fontId="25" fillId="14" borderId="12" xfId="6" applyNumberFormat="1" applyFont="1" applyFill="1" applyBorder="1" applyAlignment="1">
      <alignment horizontal="right"/>
    </xf>
    <xf numFmtId="2" fontId="26" fillId="0" borderId="12" xfId="6" applyNumberFormat="1" applyFont="1" applyFill="1" applyBorder="1" applyAlignment="1">
      <alignment horizontal="right"/>
    </xf>
    <xf numFmtId="0" fontId="26" fillId="0" borderId="0" xfId="6" applyNumberFormat="1" applyFont="1" applyFill="1" applyBorder="1" applyAlignment="1">
      <alignment horizontal="right"/>
    </xf>
    <xf numFmtId="2" fontId="26" fillId="0" borderId="0" xfId="6" applyNumberFormat="1" applyFont="1" applyFill="1" applyBorder="1" applyAlignment="1">
      <alignment horizontal="right"/>
    </xf>
    <xf numFmtId="2" fontId="25" fillId="0" borderId="12" xfId="7" applyNumberFormat="1" applyFont="1" applyFill="1" applyBorder="1" applyAlignment="1">
      <alignment horizontal="left"/>
    </xf>
    <xf numFmtId="165" fontId="25" fillId="14" borderId="12" xfId="6" applyNumberFormat="1" applyFont="1" applyFill="1" applyBorder="1" applyAlignment="1">
      <alignment horizontal="right"/>
    </xf>
    <xf numFmtId="165" fontId="26" fillId="0" borderId="12" xfId="6" applyNumberFormat="1" applyFont="1" applyFill="1" applyBorder="1" applyAlignment="1">
      <alignment horizontal="right"/>
    </xf>
    <xf numFmtId="165" fontId="26" fillId="0" borderId="0" xfId="6" applyNumberFormat="1" applyFont="1" applyFill="1" applyBorder="1" applyAlignment="1">
      <alignment horizontal="right"/>
    </xf>
    <xf numFmtId="4" fontId="22" fillId="0" borderId="12" xfId="0" applyNumberFormat="1" applyFont="1" applyFill="1" applyBorder="1" applyAlignment="1">
      <alignment horizontal="right"/>
    </xf>
    <xf numFmtId="4" fontId="26" fillId="0" borderId="12" xfId="0" applyNumberFormat="1" applyFont="1" applyFill="1" applyBorder="1" applyAlignment="1">
      <alignment horizontal="right"/>
    </xf>
    <xf numFmtId="10" fontId="26" fillId="0" borderId="0" xfId="6" applyNumberFormat="1" applyFont="1" applyFill="1" applyBorder="1" applyAlignment="1">
      <alignment horizontal="right"/>
    </xf>
    <xf numFmtId="0" fontId="40" fillId="16" borderId="12" xfId="0" applyFont="1" applyFill="1" applyBorder="1"/>
    <xf numFmtId="0" fontId="41" fillId="0" borderId="12" xfId="0" applyFont="1" applyFill="1" applyBorder="1" applyAlignment="1">
      <alignment horizontal="left" indent="1"/>
    </xf>
    <xf numFmtId="0" fontId="42" fillId="0" borderId="0" xfId="0" applyFont="1"/>
    <xf numFmtId="0" fontId="43" fillId="0" borderId="0" xfId="0" applyFont="1"/>
    <xf numFmtId="0" fontId="35" fillId="13" borderId="12" xfId="7" applyFont="1" applyFill="1" applyBorder="1" applyAlignment="1">
      <alignment horizontal="left"/>
    </xf>
    <xf numFmtId="0" fontId="29" fillId="0" borderId="0" xfId="0" applyFont="1" applyFill="1"/>
    <xf numFmtId="0" fontId="44" fillId="0" borderId="0" xfId="0" applyFont="1" applyFill="1"/>
    <xf numFmtId="4" fontId="0" fillId="0" borderId="0" xfId="0" applyNumberFormat="1"/>
    <xf numFmtId="3" fontId="22" fillId="0" borderId="12" xfId="0" applyNumberFormat="1" applyFont="1" applyFill="1" applyBorder="1" applyAlignment="1">
      <alignment horizontal="right"/>
    </xf>
    <xf numFmtId="0" fontId="0" fillId="0" borderId="0" xfId="0"/>
    <xf numFmtId="0" fontId="18" fillId="0" borderId="1" xfId="5" applyFill="1" applyBorder="1" applyAlignment="1">
      <alignment wrapText="1"/>
    </xf>
    <xf numFmtId="0" fontId="10" fillId="48" borderId="0" xfId="0" applyFont="1" applyFill="1" applyBorder="1"/>
    <xf numFmtId="0" fontId="22" fillId="0" borderId="0" xfId="7" applyFont="1" applyFill="1" applyBorder="1" applyAlignment="1">
      <alignment horizontal="left" vertical="center" wrapText="1"/>
    </xf>
    <xf numFmtId="0" fontId="59" fillId="0" borderId="0" xfId="0" applyFont="1"/>
    <xf numFmtId="3" fontId="25" fillId="49" borderId="27" xfId="0" applyNumberFormat="1" applyFont="1" applyFill="1" applyBorder="1" applyAlignment="1">
      <alignment horizontal="center"/>
    </xf>
    <xf numFmtId="166" fontId="26" fillId="49" borderId="18" xfId="0" applyNumberFormat="1" applyFont="1" applyFill="1" applyBorder="1"/>
    <xf numFmtId="166" fontId="26" fillId="49" borderId="15" xfId="0" applyNumberFormat="1" applyFont="1" applyFill="1" applyBorder="1"/>
    <xf numFmtId="4" fontId="25" fillId="14" borderId="12" xfId="6" applyNumberFormat="1" applyFont="1" applyFill="1" applyBorder="1" applyAlignment="1">
      <alignment horizontal="right"/>
    </xf>
    <xf numFmtId="4" fontId="22" fillId="0" borderId="12" xfId="6" applyNumberFormat="1" applyFont="1" applyFill="1" applyBorder="1" applyAlignment="1">
      <alignment horizontal="right"/>
    </xf>
    <xf numFmtId="0" fontId="22" fillId="0" borderId="12" xfId="7" applyFont="1" applyFill="1" applyBorder="1" applyAlignment="1">
      <alignment horizontal="left"/>
    </xf>
    <xf numFmtId="0" fontId="60" fillId="0" borderId="0" xfId="0" applyFont="1"/>
    <xf numFmtId="0" fontId="35" fillId="0" borderId="12" xfId="7" applyFont="1" applyFill="1" applyBorder="1" applyAlignment="1">
      <alignment horizontal="left"/>
    </xf>
    <xf numFmtId="2" fontId="22" fillId="0" borderId="12" xfId="7" applyNumberFormat="1" applyFont="1" applyFill="1" applyBorder="1" applyAlignment="1">
      <alignment horizontal="left" indent="2"/>
    </xf>
    <xf numFmtId="164" fontId="25" fillId="14" borderId="12" xfId="6" applyNumberFormat="1" applyFont="1" applyFill="1" applyBorder="1" applyAlignment="1">
      <alignment horizontal="right"/>
    </xf>
    <xf numFmtId="164" fontId="22" fillId="0" borderId="12" xfId="0" applyNumberFormat="1" applyFont="1" applyFill="1" applyBorder="1" applyAlignment="1">
      <alignment horizontal="right"/>
    </xf>
    <xf numFmtId="0" fontId="61" fillId="0" borderId="0" xfId="0" applyFont="1"/>
    <xf numFmtId="164" fontId="25" fillId="14" borderId="12" xfId="0" applyNumberFormat="1" applyFont="1" applyFill="1" applyBorder="1" applyAlignment="1"/>
    <xf numFmtId="0" fontId="0" fillId="0" borderId="0" xfId="0" applyFont="1" applyFill="1"/>
    <xf numFmtId="2" fontId="26" fillId="0" borderId="0" xfId="0" applyNumberFormat="1" applyFont="1" applyFill="1" applyBorder="1" applyAlignment="1">
      <alignment horizontal="center"/>
    </xf>
    <xf numFmtId="164" fontId="25" fillId="0" borderId="12" xfId="0" applyNumberFormat="1" applyFont="1" applyFill="1" applyBorder="1" applyAlignment="1">
      <alignment horizontal="right"/>
    </xf>
    <xf numFmtId="0" fontId="20" fillId="0" borderId="0" xfId="0" applyFont="1" applyFill="1"/>
    <xf numFmtId="0" fontId="0" fillId="0" borderId="0" xfId="0"/>
    <xf numFmtId="0" fontId="6" fillId="0" borderId="1" xfId="1" applyFont="1" applyFill="1" applyBorder="1" applyAlignment="1">
      <alignment vertical="top" wrapText="1"/>
    </xf>
    <xf numFmtId="0" fontId="6" fillId="0" borderId="1" xfId="1" applyFont="1" applyFill="1" applyBorder="1" applyAlignment="1">
      <alignment horizontal="center" vertical="center" wrapText="1"/>
    </xf>
    <xf numFmtId="0" fontId="7" fillId="0" borderId="1" xfId="1" applyFont="1" applyFill="1" applyBorder="1" applyAlignment="1">
      <alignment vertical="top"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left" vertical="top" wrapText="1"/>
    </xf>
    <xf numFmtId="0" fontId="7" fillId="0" borderId="1" xfId="0" applyFont="1" applyFill="1" applyBorder="1" applyAlignment="1">
      <alignment vertical="top" wrapText="1"/>
    </xf>
    <xf numFmtId="0" fontId="10" fillId="0" borderId="0" xfId="0" applyFont="1" applyFill="1"/>
    <xf numFmtId="0" fontId="18" fillId="0" borderId="0" xfId="5"/>
    <xf numFmtId="0" fontId="3" fillId="0" borderId="0" xfId="0" applyFont="1"/>
    <xf numFmtId="0" fontId="0" fillId="12" borderId="0" xfId="0" applyFill="1" applyAlignment="1">
      <alignment horizontal="right"/>
    </xf>
    <xf numFmtId="0" fontId="25" fillId="13" borderId="12" xfId="7" applyFont="1" applyFill="1" applyBorder="1" applyAlignment="1">
      <alignment horizontal="left"/>
    </xf>
    <xf numFmtId="0" fontId="26" fillId="0" borderId="12" xfId="0" applyFont="1" applyBorder="1" applyAlignment="1">
      <alignment horizontal="center"/>
    </xf>
    <xf numFmtId="0" fontId="25" fillId="0" borderId="12" xfId="0" applyFont="1" applyFill="1" applyBorder="1"/>
    <xf numFmtId="0" fontId="0" fillId="0" borderId="0" xfId="0" applyFill="1"/>
    <xf numFmtId="0" fontId="29" fillId="15" borderId="0" xfId="0" applyFont="1" applyFill="1"/>
    <xf numFmtId="0" fontId="30" fillId="0" borderId="0" xfId="0" applyFont="1" applyFill="1"/>
    <xf numFmtId="3" fontId="25" fillId="14" borderId="12" xfId="0" applyNumberFormat="1" applyFont="1" applyFill="1" applyBorder="1" applyAlignment="1">
      <alignment horizontal="right"/>
    </xf>
    <xf numFmtId="0" fontId="18" fillId="0" borderId="0" xfId="5" applyFill="1"/>
    <xf numFmtId="0" fontId="18" fillId="0" borderId="1" xfId="5" applyFill="1" applyBorder="1" applyAlignment="1">
      <alignment vertical="top" wrapText="1"/>
    </xf>
    <xf numFmtId="0" fontId="10" fillId="0" borderId="0" xfId="0" applyFont="1" applyFill="1" applyBorder="1"/>
    <xf numFmtId="0" fontId="20" fillId="0" borderId="0" xfId="0" applyFont="1" applyFill="1" applyBorder="1"/>
    <xf numFmtId="0" fontId="20" fillId="50" borderId="1" xfId="1" applyFont="1" applyFill="1" applyBorder="1" applyAlignment="1">
      <alignment vertical="top" wrapText="1"/>
    </xf>
    <xf numFmtId="0" fontId="8" fillId="0" borderId="1" xfId="1" applyFont="1" applyFill="1" applyBorder="1" applyAlignment="1">
      <alignment vertical="top" wrapText="1"/>
    </xf>
    <xf numFmtId="0" fontId="7" fillId="6" borderId="1" xfId="1" applyFont="1" applyFill="1" applyBorder="1" applyAlignment="1">
      <alignment vertical="top" wrapText="1"/>
    </xf>
    <xf numFmtId="0" fontId="11" fillId="6" borderId="1" xfId="1" applyFont="1" applyFill="1" applyBorder="1" applyAlignment="1">
      <alignment vertical="top" wrapText="1"/>
    </xf>
    <xf numFmtId="10" fontId="11" fillId="3" borderId="1" xfId="6" applyNumberFormat="1" applyFont="1" applyFill="1" applyBorder="1" applyAlignment="1">
      <alignment vertical="top" wrapText="1"/>
    </xf>
    <xf numFmtId="0" fontId="20" fillId="6" borderId="0" xfId="0" applyFont="1" applyFill="1"/>
    <xf numFmtId="0" fontId="63" fillId="0" borderId="0" xfId="0" applyFont="1"/>
    <xf numFmtId="0" fontId="64" fillId="0" borderId="0" xfId="0" applyFont="1" applyFill="1" applyBorder="1" applyAlignment="1">
      <alignment horizontal="left" indent="1"/>
    </xf>
    <xf numFmtId="0" fontId="65" fillId="0" borderId="0" xfId="0" applyFont="1"/>
    <xf numFmtId="0" fontId="22" fillId="0" borderId="24" xfId="0" applyFont="1" applyFill="1" applyBorder="1" applyAlignment="1">
      <alignment horizontal="center" vertical="center"/>
    </xf>
    <xf numFmtId="0" fontId="5" fillId="51" borderId="1" xfId="1" applyFont="1" applyFill="1" applyBorder="1" applyAlignment="1">
      <alignment horizontal="center" vertical="center" wrapText="1"/>
    </xf>
    <xf numFmtId="0" fontId="20" fillId="51" borderId="1"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20" fillId="8" borderId="40" xfId="1" applyFont="1" applyFill="1" applyBorder="1" applyAlignment="1">
      <alignment horizontal="center" vertical="center" wrapText="1"/>
    </xf>
    <xf numFmtId="0" fontId="7" fillId="0" borderId="40" xfId="0" applyFont="1" applyBorder="1" applyAlignment="1">
      <alignment horizontal="center" vertical="center" wrapText="1"/>
    </xf>
    <xf numFmtId="0" fontId="6" fillId="0" borderId="40" xfId="1" applyFont="1" applyBorder="1" applyAlignment="1">
      <alignment horizontal="center" vertical="center" wrapText="1"/>
    </xf>
    <xf numFmtId="0" fontId="20" fillId="8" borderId="41" xfId="1" applyFont="1" applyFill="1" applyBorder="1" applyAlignment="1">
      <alignment horizontal="center" vertical="center" wrapText="1"/>
    </xf>
    <xf numFmtId="0" fontId="11" fillId="9" borderId="11" xfId="1" applyFont="1" applyFill="1" applyBorder="1" applyAlignment="1">
      <alignment horizontal="center" vertical="center" wrapText="1"/>
    </xf>
    <xf numFmtId="0" fontId="6" fillId="0" borderId="12" xfId="1" applyFont="1" applyBorder="1" applyAlignment="1">
      <alignment horizontal="center" vertical="center" wrapText="1"/>
    </xf>
    <xf numFmtId="0" fontId="6" fillId="0" borderId="12" xfId="1" applyFont="1" applyFill="1" applyBorder="1" applyAlignment="1">
      <alignment horizontal="center" vertical="center" wrapText="1"/>
    </xf>
    <xf numFmtId="0" fontId="6" fillId="6" borderId="12"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6" fillId="0" borderId="12" xfId="1" applyFont="1" applyBorder="1" applyAlignment="1">
      <alignment vertical="top" wrapText="1"/>
    </xf>
    <xf numFmtId="0" fontId="7" fillId="0" borderId="12" xfId="0" applyFont="1" applyBorder="1" applyAlignment="1">
      <alignment vertical="top" wrapText="1"/>
    </xf>
    <xf numFmtId="0" fontId="18" fillId="0" borderId="12" xfId="5" applyFill="1" applyBorder="1" applyAlignment="1">
      <alignment vertical="top" wrapText="1"/>
    </xf>
    <xf numFmtId="0" fontId="6" fillId="0" borderId="12" xfId="1" applyFont="1" applyFill="1" applyBorder="1" applyAlignment="1">
      <alignment horizontal="left" vertical="top" wrapText="1"/>
    </xf>
    <xf numFmtId="0" fontId="10"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2" xfId="0" applyFont="1" applyFill="1" applyBorder="1" applyAlignment="1">
      <alignment vertical="top" wrapText="1"/>
    </xf>
    <xf numFmtId="0" fontId="18" fillId="0" borderId="12" xfId="5" applyFill="1" applyBorder="1" applyAlignment="1">
      <alignment wrapText="1"/>
    </xf>
    <xf numFmtId="0" fontId="10" fillId="0" borderId="12" xfId="0" applyFont="1" applyFill="1" applyBorder="1" applyAlignment="1">
      <alignment horizontal="center" vertical="center"/>
    </xf>
    <xf numFmtId="0" fontId="7" fillId="0" borderId="12" xfId="0" applyFont="1" applyFill="1" applyBorder="1" applyAlignment="1">
      <alignment wrapText="1"/>
    </xf>
    <xf numFmtId="0" fontId="6" fillId="0" borderId="12" xfId="1" applyFont="1" applyFill="1" applyBorder="1" applyAlignment="1">
      <alignment vertical="top" wrapText="1"/>
    </xf>
    <xf numFmtId="0" fontId="7" fillId="0" borderId="12" xfId="0" applyFont="1" applyBorder="1" applyAlignment="1">
      <alignment horizontal="center" vertical="center"/>
    </xf>
    <xf numFmtId="0" fontId="7" fillId="6"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2" xfId="0" applyFont="1" applyBorder="1" applyAlignment="1">
      <alignment wrapText="1"/>
    </xf>
    <xf numFmtId="0" fontId="7" fillId="0" borderId="12" xfId="0" applyFont="1" applyFill="1" applyBorder="1" applyAlignment="1">
      <alignment horizontal="center" vertical="center"/>
    </xf>
    <xf numFmtId="0" fontId="18" fillId="0" borderId="12" xfId="5" applyBorder="1" applyAlignment="1">
      <alignment wrapText="1"/>
    </xf>
    <xf numFmtId="0" fontId="7" fillId="0" borderId="12" xfId="0" applyFont="1" applyFill="1" applyBorder="1" applyAlignment="1">
      <alignment horizontal="center" vertical="top" wrapText="1"/>
    </xf>
    <xf numFmtId="0" fontId="7" fillId="0" borderId="12" xfId="0" applyFont="1" applyBorder="1" applyAlignment="1">
      <alignment horizontal="center" vertical="center" wrapText="1"/>
    </xf>
    <xf numFmtId="0" fontId="7" fillId="0" borderId="12" xfId="0" applyFont="1" applyBorder="1" applyAlignment="1">
      <alignment horizontal="center" vertical="top" wrapText="1"/>
    </xf>
    <xf numFmtId="0" fontId="20" fillId="8" borderId="12" xfId="1" applyFont="1" applyFill="1" applyBorder="1" applyAlignment="1">
      <alignment horizontal="center" vertical="center" wrapText="1"/>
    </xf>
    <xf numFmtId="0" fontId="36" fillId="8" borderId="12" xfId="1" applyFont="1" applyFill="1" applyBorder="1" applyAlignment="1">
      <alignment horizontal="center" vertical="center" wrapText="1"/>
    </xf>
    <xf numFmtId="0" fontId="11" fillId="9" borderId="12" xfId="1" applyFont="1" applyFill="1" applyBorder="1" applyAlignment="1">
      <alignment horizontal="center" vertical="center" wrapText="1"/>
    </xf>
    <xf numFmtId="0" fontId="20" fillId="8" borderId="12" xfId="1" applyFont="1" applyFill="1" applyBorder="1" applyAlignment="1">
      <alignment vertical="center" wrapText="1"/>
    </xf>
    <xf numFmtId="0" fontId="20" fillId="8" borderId="12" xfId="1" applyFont="1" applyFill="1" applyBorder="1" applyAlignment="1">
      <alignment vertical="top" wrapText="1"/>
    </xf>
    <xf numFmtId="0" fontId="20" fillId="8" borderId="12" xfId="1" applyFont="1" applyFill="1" applyBorder="1" applyAlignment="1">
      <alignment horizontal="left" vertical="top" wrapText="1"/>
    </xf>
    <xf numFmtId="0" fontId="18" fillId="0" borderId="12" xfId="5" applyBorder="1" applyAlignment="1">
      <alignment horizontal="center" vertical="top" wrapText="1"/>
    </xf>
    <xf numFmtId="0" fontId="20" fillId="9" borderId="12" xfId="1" applyFont="1" applyFill="1" applyBorder="1" applyAlignment="1">
      <alignment vertical="top" wrapText="1"/>
    </xf>
    <xf numFmtId="0" fontId="10" fillId="0" borderId="12" xfId="0" applyFont="1" applyFill="1" applyBorder="1" applyAlignment="1">
      <alignment horizontal="left" vertical="top" wrapText="1"/>
    </xf>
    <xf numFmtId="0" fontId="7" fillId="0" borderId="12" xfId="1" applyFont="1" applyFill="1" applyBorder="1" applyAlignment="1">
      <alignment vertical="top" wrapText="1"/>
    </xf>
    <xf numFmtId="0" fontId="10" fillId="0" borderId="12" xfId="0" applyFont="1" applyBorder="1" applyAlignment="1">
      <alignment horizontal="center" vertical="center" wrapText="1"/>
    </xf>
    <xf numFmtId="0" fontId="10" fillId="0" borderId="12" xfId="0" applyFont="1" applyFill="1" applyBorder="1" applyAlignment="1">
      <alignment vertical="top" wrapText="1"/>
    </xf>
    <xf numFmtId="0" fontId="7" fillId="0" borderId="12" xfId="0" applyFont="1" applyFill="1" applyBorder="1" applyAlignment="1">
      <alignment horizontal="left" vertical="top" wrapText="1"/>
    </xf>
    <xf numFmtId="0" fontId="18" fillId="0" borderId="12" xfId="5" applyFill="1" applyBorder="1" applyAlignment="1">
      <alignment horizontal="center" vertical="center" wrapText="1"/>
    </xf>
    <xf numFmtId="0" fontId="11" fillId="8" borderId="12" xfId="1" applyFont="1" applyFill="1" applyBorder="1" applyAlignment="1">
      <alignment horizontal="center" vertical="center" wrapText="1"/>
    </xf>
    <xf numFmtId="0" fontId="10" fillId="0" borderId="12" xfId="0" applyFont="1" applyBorder="1" applyAlignment="1">
      <alignment vertical="center"/>
    </xf>
    <xf numFmtId="0" fontId="10" fillId="0" borderId="12" xfId="0" applyFont="1" applyBorder="1" applyAlignment="1">
      <alignment horizontal="center" vertical="center"/>
    </xf>
    <xf numFmtId="0" fontId="7" fillId="0" borderId="12" xfId="0" applyFont="1" applyBorder="1" applyAlignment="1">
      <alignment vertical="center"/>
    </xf>
    <xf numFmtId="0" fontId="10" fillId="0" borderId="12" xfId="1" applyFont="1" applyFill="1" applyBorder="1" applyAlignment="1">
      <alignment vertical="top" wrapText="1"/>
    </xf>
    <xf numFmtId="0" fontId="10" fillId="0" borderId="12" xfId="0" applyFont="1" applyBorder="1" applyAlignment="1">
      <alignment vertical="top" wrapText="1"/>
    </xf>
    <xf numFmtId="0" fontId="18" fillId="0" borderId="12" xfId="5" applyBorder="1" applyAlignment="1">
      <alignment vertical="center"/>
    </xf>
    <xf numFmtId="0" fontId="18" fillId="0" borderId="12" xfId="5" applyFill="1" applyBorder="1" applyAlignment="1">
      <alignment horizontal="left" vertical="top" wrapText="1"/>
    </xf>
    <xf numFmtId="0" fontId="10" fillId="0" borderId="12" xfId="0" applyFont="1" applyBorder="1" applyAlignment="1">
      <alignment horizontal="left" vertical="top" wrapText="1"/>
    </xf>
    <xf numFmtId="0" fontId="7" fillId="0" borderId="12" xfId="0" applyFont="1" applyBorder="1" applyAlignment="1">
      <alignment horizontal="left" vertical="top" wrapText="1"/>
    </xf>
    <xf numFmtId="0" fontId="7" fillId="6" borderId="12" xfId="1" applyFont="1" applyFill="1" applyBorder="1" applyAlignment="1">
      <alignment horizontal="center" vertical="center" wrapText="1"/>
    </xf>
    <xf numFmtId="0" fontId="10" fillId="0" borderId="12" xfId="0" applyFont="1" applyFill="1" applyBorder="1" applyAlignment="1">
      <alignment wrapText="1"/>
    </xf>
    <xf numFmtId="0" fontId="10" fillId="0" borderId="12" xfId="0" applyNumberFormat="1" applyFont="1" applyFill="1" applyBorder="1" applyAlignment="1">
      <alignment vertical="top" wrapText="1"/>
    </xf>
    <xf numFmtId="0" fontId="10" fillId="0" borderId="12" xfId="0" applyFont="1" applyBorder="1" applyAlignment="1">
      <alignment wrapText="1"/>
    </xf>
    <xf numFmtId="0" fontId="20" fillId="0" borderId="12"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20" fillId="0" borderId="12" xfId="1" applyFont="1" applyFill="1" applyBorder="1" applyAlignment="1">
      <alignment vertical="top" wrapText="1"/>
    </xf>
    <xf numFmtId="0" fontId="45" fillId="0" borderId="12" xfId="1" applyFont="1" applyFill="1" applyBorder="1" applyAlignment="1">
      <alignment horizontal="center" vertical="center" wrapText="1"/>
    </xf>
    <xf numFmtId="49" fontId="20" fillId="8" borderId="12" xfId="1" applyNumberFormat="1" applyFont="1" applyFill="1" applyBorder="1" applyAlignment="1">
      <alignment horizontal="center" vertical="center" wrapText="1"/>
    </xf>
    <xf numFmtId="0" fontId="21" fillId="8" borderId="12" xfId="1" applyFont="1" applyFill="1" applyBorder="1" applyAlignment="1">
      <alignment vertical="top" wrapText="1"/>
    </xf>
    <xf numFmtId="0" fontId="21" fillId="8" borderId="12" xfId="1" applyFont="1" applyFill="1" applyBorder="1" applyAlignment="1">
      <alignment horizontal="center" vertical="center" wrapText="1"/>
    </xf>
    <xf numFmtId="16" fontId="6" fillId="0" borderId="12" xfId="1" applyNumberFormat="1" applyFont="1" applyFill="1" applyBorder="1" applyAlignment="1">
      <alignment horizontal="center" vertical="center" wrapText="1"/>
    </xf>
    <xf numFmtId="0" fontId="0" fillId="9" borderId="12" xfId="0" applyFill="1" applyBorder="1"/>
    <xf numFmtId="0" fontId="66" fillId="8" borderId="1" xfId="1" applyFont="1" applyFill="1" applyBorder="1" applyAlignment="1">
      <alignment vertical="top" wrapText="1"/>
    </xf>
    <xf numFmtId="49" fontId="20" fillId="8" borderId="40" xfId="1" applyNumberFormat="1" applyFont="1" applyFill="1" applyBorder="1" applyAlignment="1">
      <alignment horizontal="center" vertical="center" wrapText="1"/>
    </xf>
    <xf numFmtId="0" fontId="6" fillId="0" borderId="42" xfId="1" applyFont="1" applyBorder="1" applyAlignment="1">
      <alignment horizontal="center" vertical="center" wrapText="1"/>
    </xf>
    <xf numFmtId="0" fontId="6" fillId="0" borderId="42" xfId="1" applyFont="1" applyFill="1" applyBorder="1" applyAlignment="1">
      <alignment horizontal="center" vertical="center" wrapText="1"/>
    </xf>
    <xf numFmtId="0" fontId="20" fillId="8" borderId="42" xfId="1" applyFont="1" applyFill="1" applyBorder="1" applyAlignment="1">
      <alignment horizontal="center" vertical="center" wrapText="1"/>
    </xf>
    <xf numFmtId="0" fontId="7" fillId="0" borderId="42" xfId="0" applyFont="1" applyBorder="1" applyAlignment="1">
      <alignment horizontal="center" vertical="center" wrapText="1"/>
    </xf>
    <xf numFmtId="0" fontId="10" fillId="0" borderId="42" xfId="0" applyFont="1" applyBorder="1" applyAlignment="1">
      <alignment horizontal="center" vertical="center" wrapText="1"/>
    </xf>
    <xf numFmtId="0" fontId="7" fillId="0" borderId="42" xfId="0" applyFont="1" applyFill="1" applyBorder="1" applyAlignment="1">
      <alignment horizontal="center" vertical="center" wrapText="1"/>
    </xf>
    <xf numFmtId="49" fontId="5" fillId="51" borderId="11" xfId="1" applyNumberFormat="1" applyFont="1" applyFill="1" applyBorder="1" applyAlignment="1">
      <alignment horizontal="center" vertical="center" wrapText="1"/>
    </xf>
    <xf numFmtId="0" fontId="10" fillId="0" borderId="0" xfId="0" applyFont="1" applyAlignment="1">
      <alignment wrapText="1"/>
    </xf>
    <xf numFmtId="49" fontId="6" fillId="0" borderId="12" xfId="1" applyNumberFormat="1" applyFont="1" applyFill="1" applyBorder="1" applyAlignment="1">
      <alignment horizontal="center" vertical="center" wrapText="1"/>
    </xf>
    <xf numFmtId="0" fontId="7" fillId="0" borderId="12" xfId="5" applyFont="1" applyFill="1" applyBorder="1" applyAlignment="1">
      <alignment horizontal="left" vertical="top" wrapText="1"/>
    </xf>
    <xf numFmtId="0" fontId="7" fillId="0" borderId="12" xfId="5" applyFont="1" applyFill="1" applyBorder="1" applyAlignment="1">
      <alignment vertical="top" wrapText="1"/>
    </xf>
    <xf numFmtId="0" fontId="7" fillId="0" borderId="12" xfId="5" applyFont="1" applyFill="1" applyBorder="1" applyAlignment="1">
      <alignment wrapText="1"/>
    </xf>
    <xf numFmtId="0" fontId="7" fillId="0" borderId="12" xfId="5" applyFont="1" applyBorder="1" applyAlignment="1">
      <alignment wrapText="1"/>
    </xf>
    <xf numFmtId="0" fontId="5" fillId="51" borderId="12" xfId="1" applyFont="1" applyFill="1" applyBorder="1" applyAlignment="1">
      <alignment horizontal="center" vertical="center"/>
    </xf>
    <xf numFmtId="0" fontId="0" fillId="0" borderId="0" xfId="0" applyAlignment="1"/>
    <xf numFmtId="0" fontId="20" fillId="52" borderId="12" xfId="0" applyFont="1" applyFill="1" applyBorder="1" applyAlignment="1">
      <alignment wrapText="1"/>
    </xf>
    <xf numFmtId="0" fontId="2" fillId="52" borderId="12" xfId="0" applyFont="1" applyFill="1" applyBorder="1" applyAlignment="1">
      <alignment vertical="center"/>
    </xf>
    <xf numFmtId="0" fontId="0" fillId="0" borderId="0" xfId="0"/>
    <xf numFmtId="0" fontId="0" fillId="0" borderId="12" xfId="0" applyBorder="1"/>
    <xf numFmtId="0" fontId="25" fillId="13" borderId="12" xfId="7" applyFont="1" applyFill="1" applyBorder="1" applyAlignment="1">
      <alignment horizontal="left"/>
    </xf>
    <xf numFmtId="0" fontId="25" fillId="0" borderId="12" xfId="0" applyFont="1" applyFill="1" applyBorder="1"/>
    <xf numFmtId="0" fontId="25" fillId="0" borderId="12" xfId="7" applyFont="1" applyFill="1" applyBorder="1" applyAlignment="1">
      <alignment horizontal="left"/>
    </xf>
    <xf numFmtId="3" fontId="22" fillId="0" borderId="12" xfId="0" applyNumberFormat="1" applyFont="1" applyFill="1" applyBorder="1" applyAlignment="1">
      <alignment horizontal="right" vertical="center"/>
    </xf>
    <xf numFmtId="10" fontId="25" fillId="14" borderId="12" xfId="6" applyNumberFormat="1" applyFont="1" applyFill="1" applyBorder="1" applyAlignment="1">
      <alignment horizontal="right"/>
    </xf>
    <xf numFmtId="0" fontId="25" fillId="0" borderId="12" xfId="7" applyFont="1" applyFill="1" applyBorder="1" applyAlignment="1">
      <alignment horizontal="left" indent="2"/>
    </xf>
    <xf numFmtId="0" fontId="22" fillId="0" borderId="39" xfId="0" applyFont="1" applyFill="1" applyBorder="1" applyAlignment="1">
      <alignment horizontal="center" vertical="center"/>
    </xf>
    <xf numFmtId="0" fontId="6" fillId="0" borderId="12" xfId="1" applyFont="1" applyFill="1" applyBorder="1" applyAlignment="1">
      <alignment horizontal="center" vertical="center" wrapText="1"/>
    </xf>
    <xf numFmtId="0" fontId="0" fillId="53" borderId="0" xfId="0" applyFill="1"/>
    <xf numFmtId="167" fontId="0" fillId="0" borderId="0" xfId="0" applyNumberFormat="1"/>
    <xf numFmtId="165" fontId="0" fillId="0" borderId="0" xfId="0" applyNumberFormat="1"/>
    <xf numFmtId="165" fontId="10" fillId="0" borderId="12" xfId="0" applyNumberFormat="1" applyFont="1" applyFill="1" applyBorder="1"/>
    <xf numFmtId="14" fontId="10" fillId="0" borderId="12" xfId="0" applyNumberFormat="1" applyFont="1" applyFill="1" applyBorder="1"/>
    <xf numFmtId="3" fontId="10" fillId="0" borderId="12" xfId="0" applyNumberFormat="1" applyFont="1" applyFill="1" applyBorder="1"/>
    <xf numFmtId="2" fontId="10" fillId="0" borderId="12" xfId="0" applyNumberFormat="1" applyFont="1" applyFill="1" applyBorder="1"/>
    <xf numFmtId="4" fontId="10" fillId="0" borderId="12" xfId="0" applyNumberFormat="1" applyFont="1" applyFill="1" applyBorder="1"/>
    <xf numFmtId="0" fontId="10" fillId="0" borderId="12" xfId="0" applyFont="1" applyFill="1" applyBorder="1"/>
    <xf numFmtId="1" fontId="6" fillId="54" borderId="1" xfId="1" applyNumberFormat="1" applyFont="1" applyFill="1" applyBorder="1" applyAlignment="1">
      <alignment horizontal="center" vertical="center" wrapText="1"/>
    </xf>
    <xf numFmtId="0" fontId="10" fillId="0" borderId="1" xfId="1" applyFont="1" applyFill="1" applyBorder="1" applyAlignment="1">
      <alignment vertical="top" wrapText="1"/>
    </xf>
    <xf numFmtId="0" fontId="6" fillId="55" borderId="1" xfId="1" applyFont="1" applyFill="1" applyBorder="1" applyAlignment="1">
      <alignment horizontal="center" vertical="center" wrapText="1"/>
    </xf>
    <xf numFmtId="0" fontId="67" fillId="0" borderId="1" xfId="1" applyFont="1" applyFill="1" applyBorder="1" applyAlignment="1">
      <alignment vertical="top" wrapText="1"/>
    </xf>
    <xf numFmtId="0" fontId="6" fillId="0" borderId="1" xfId="1" applyFont="1" applyFill="1" applyBorder="1" applyAlignment="1">
      <alignment horizontal="left" vertical="center" wrapText="1"/>
    </xf>
    <xf numFmtId="49" fontId="6" fillId="54" borderId="1" xfId="1" applyNumberFormat="1" applyFont="1" applyFill="1" applyBorder="1" applyAlignment="1">
      <alignment horizontal="center" vertical="center" wrapText="1"/>
    </xf>
    <xf numFmtId="0" fontId="0" fillId="56" borderId="12" xfId="0" applyFill="1" applyBorder="1"/>
    <xf numFmtId="0" fontId="0" fillId="57" borderId="12" xfId="0" applyFill="1" applyBorder="1"/>
    <xf numFmtId="0" fontId="0" fillId="58" borderId="0" xfId="0" applyFill="1"/>
    <xf numFmtId="164" fontId="22" fillId="0" borderId="12" xfId="0" applyNumberFormat="1" applyFont="1" applyFill="1" applyBorder="1" applyAlignment="1">
      <alignment horizontal="center"/>
    </xf>
    <xf numFmtId="0" fontId="22" fillId="0" borderId="12" xfId="0" applyFont="1" applyFill="1" applyBorder="1"/>
    <xf numFmtId="0" fontId="68" fillId="0" borderId="0" xfId="0" applyFont="1"/>
    <xf numFmtId="3" fontId="35" fillId="14" borderId="12" xfId="0" applyNumberFormat="1" applyFont="1" applyFill="1" applyBorder="1" applyAlignment="1">
      <alignment horizontal="right"/>
    </xf>
    <xf numFmtId="49" fontId="6" fillId="57" borderId="1" xfId="1" applyNumberFormat="1" applyFont="1" applyFill="1" applyBorder="1" applyAlignment="1">
      <alignment horizontal="center" vertical="center" wrapText="1"/>
    </xf>
    <xf numFmtId="164" fontId="35" fillId="14" borderId="12" xfId="0" applyNumberFormat="1" applyFont="1" applyFill="1" applyBorder="1" applyAlignment="1">
      <alignment horizontal="right"/>
    </xf>
    <xf numFmtId="164" fontId="26" fillId="14" borderId="12" xfId="0" applyNumberFormat="1" applyFont="1" applyFill="1" applyBorder="1" applyAlignment="1">
      <alignment horizontal="right"/>
    </xf>
    <xf numFmtId="0" fontId="18" fillId="0" borderId="0" xfId="5" applyNumberFormat="1"/>
    <xf numFmtId="0" fontId="69" fillId="0" borderId="0" xfId="0" applyFont="1"/>
    <xf numFmtId="0" fontId="37" fillId="0" borderId="0" xfId="0" applyFont="1"/>
    <xf numFmtId="4" fontId="25" fillId="0" borderId="12" xfId="0" applyNumberFormat="1" applyFont="1" applyFill="1" applyBorder="1" applyAlignment="1">
      <alignment horizontal="right"/>
    </xf>
    <xf numFmtId="0" fontId="0" fillId="57" borderId="12" xfId="0" applyFill="1" applyBorder="1" applyAlignment="1">
      <alignment vertical="center" wrapText="1"/>
    </xf>
    <xf numFmtId="0" fontId="0" fillId="57" borderId="12" xfId="0" applyFill="1" applyBorder="1" applyAlignment="1">
      <alignment vertical="center"/>
    </xf>
    <xf numFmtId="168" fontId="0" fillId="0" borderId="0" xfId="0" applyNumberFormat="1"/>
    <xf numFmtId="3" fontId="26" fillId="0" borderId="12" xfId="0" applyNumberFormat="1" applyFont="1" applyBorder="1" applyAlignment="1">
      <alignment horizontal="center"/>
    </xf>
    <xf numFmtId="0" fontId="22" fillId="0" borderId="0" xfId="0" applyFont="1" applyFill="1" applyBorder="1"/>
    <xf numFmtId="1" fontId="0" fillId="0" borderId="0" xfId="0" applyNumberFormat="1"/>
    <xf numFmtId="164" fontId="10" fillId="0" borderId="12" xfId="0" applyNumberFormat="1" applyFont="1" applyFill="1" applyBorder="1"/>
    <xf numFmtId="0" fontId="0" fillId="0" borderId="0" xfId="0" applyNumberFormat="1" applyFont="1" applyAlignment="1">
      <alignment vertical="top" wrapText="1"/>
    </xf>
    <xf numFmtId="0" fontId="72" fillId="3" borderId="12" xfId="0" applyFont="1" applyFill="1" applyBorder="1" applyAlignment="1">
      <alignment vertical="center"/>
    </xf>
    <xf numFmtId="3" fontId="72" fillId="3" borderId="12" xfId="0" applyNumberFormat="1" applyFont="1" applyFill="1" applyBorder="1" applyAlignment="1">
      <alignment vertical="center"/>
    </xf>
    <xf numFmtId="3" fontId="72" fillId="3" borderId="12" xfId="53" applyNumberFormat="1" applyFont="1" applyFill="1" applyBorder="1" applyAlignment="1">
      <alignment vertical="center"/>
    </xf>
    <xf numFmtId="0" fontId="72" fillId="59" borderId="12" xfId="0" applyFont="1" applyFill="1" applyBorder="1" applyAlignment="1">
      <alignment vertical="center"/>
    </xf>
    <xf numFmtId="0" fontId="74" fillId="59" borderId="12" xfId="0" applyFont="1" applyFill="1" applyBorder="1" applyAlignment="1">
      <alignment vertical="center"/>
    </xf>
    <xf numFmtId="0" fontId="74" fillId="59" borderId="12" xfId="53" applyFont="1" applyFill="1" applyBorder="1" applyAlignment="1">
      <alignment vertical="center"/>
    </xf>
    <xf numFmtId="0" fontId="72" fillId="0" borderId="12" xfId="0" applyFont="1" applyFill="1" applyBorder="1" applyAlignment="1">
      <alignment horizontal="left" vertical="center" indent="1"/>
    </xf>
    <xf numFmtId="3" fontId="72" fillId="0" borderId="12" xfId="54" applyNumberFormat="1" applyFont="1" applyBorder="1" applyAlignment="1">
      <alignment vertical="center"/>
    </xf>
    <xf numFmtId="3" fontId="72" fillId="0" borderId="12" xfId="0" applyNumberFormat="1" applyFont="1" applyFill="1" applyBorder="1" applyAlignment="1">
      <alignment vertical="center"/>
    </xf>
    <xf numFmtId="0" fontId="74" fillId="0" borderId="12" xfId="0" applyFont="1" applyFill="1" applyBorder="1" applyAlignment="1">
      <alignment horizontal="left" vertical="center" indent="2"/>
    </xf>
    <xf numFmtId="3" fontId="74" fillId="0" borderId="12" xfId="54" applyNumberFormat="1" applyFont="1" applyBorder="1" applyAlignment="1">
      <alignment vertical="center"/>
    </xf>
    <xf numFmtId="3" fontId="74" fillId="0" borderId="12" xfId="0" applyNumberFormat="1" applyFont="1" applyFill="1" applyBorder="1" applyAlignment="1">
      <alignment vertical="center"/>
    </xf>
    <xf numFmtId="0" fontId="72" fillId="0" borderId="12" xfId="0" applyFont="1" applyFill="1" applyBorder="1" applyAlignment="1">
      <alignment horizontal="left" vertical="center" indent="2"/>
    </xf>
    <xf numFmtId="0" fontId="72" fillId="0" borderId="12" xfId="0" applyFont="1" applyBorder="1" applyAlignment="1">
      <alignment vertical="center"/>
    </xf>
    <xf numFmtId="165" fontId="72" fillId="0" borderId="12" xfId="0" applyNumberFormat="1" applyFont="1" applyFill="1" applyBorder="1" applyAlignment="1">
      <alignment vertical="center"/>
    </xf>
    <xf numFmtId="165" fontId="72" fillId="0" borderId="12" xfId="53" applyNumberFormat="1" applyFont="1" applyFill="1" applyBorder="1" applyAlignment="1">
      <alignment vertical="center"/>
    </xf>
    <xf numFmtId="165" fontId="74" fillId="59" borderId="12" xfId="0" applyNumberFormat="1" applyFont="1" applyFill="1" applyBorder="1" applyAlignment="1">
      <alignment vertical="center"/>
    </xf>
    <xf numFmtId="165" fontId="74" fillId="59" borderId="12" xfId="53" applyNumberFormat="1" applyFont="1" applyFill="1" applyBorder="1" applyAlignment="1">
      <alignment vertical="center"/>
    </xf>
    <xf numFmtId="165" fontId="72" fillId="0" borderId="12" xfId="54" applyNumberFormat="1" applyFont="1" applyBorder="1" applyAlignment="1">
      <alignment vertical="center"/>
    </xf>
    <xf numFmtId="165" fontId="74" fillId="0" borderId="12" xfId="54" applyNumberFormat="1" applyFont="1" applyBorder="1" applyAlignment="1">
      <alignment vertical="center"/>
    </xf>
    <xf numFmtId="165" fontId="74" fillId="0" borderId="12" xfId="0" applyNumberFormat="1" applyFont="1" applyFill="1" applyBorder="1" applyAlignment="1">
      <alignment vertical="center"/>
    </xf>
    <xf numFmtId="0" fontId="72" fillId="3" borderId="12" xfId="0" applyFont="1" applyFill="1" applyBorder="1" applyAlignment="1">
      <alignment horizontal="left" vertical="center" indent="2"/>
    </xf>
    <xf numFmtId="165" fontId="72" fillId="3" borderId="12" xfId="54" applyNumberFormat="1" applyFont="1" applyFill="1" applyBorder="1" applyAlignment="1">
      <alignment vertical="center"/>
    </xf>
    <xf numFmtId="165" fontId="72" fillId="3" borderId="12" xfId="0" applyNumberFormat="1" applyFont="1" applyFill="1" applyBorder="1" applyAlignment="1">
      <alignment vertical="center"/>
    </xf>
    <xf numFmtId="0" fontId="74" fillId="0" borderId="0" xfId="0" applyFont="1" applyFill="1" applyBorder="1" applyAlignment="1">
      <alignment horizontal="left" vertical="center" indent="2"/>
    </xf>
    <xf numFmtId="0" fontId="37" fillId="0" borderId="0" xfId="0" applyFont="1" applyFill="1"/>
    <xf numFmtId="0" fontId="25" fillId="0" borderId="12" xfId="7" applyFont="1" applyFill="1" applyBorder="1" applyAlignment="1">
      <alignment horizontal="left" indent="1"/>
    </xf>
    <xf numFmtId="0" fontId="77" fillId="0" borderId="0" xfId="0" applyFont="1"/>
    <xf numFmtId="0" fontId="0" fillId="11" borderId="12" xfId="0" applyFill="1" applyBorder="1" applyAlignment="1">
      <alignment vertical="center" wrapText="1"/>
    </xf>
    <xf numFmtId="0" fontId="6" fillId="11" borderId="42" xfId="1" applyFont="1" applyFill="1" applyBorder="1" applyAlignment="1">
      <alignment horizontal="center" vertical="center" wrapText="1"/>
    </xf>
    <xf numFmtId="0" fontId="6" fillId="11" borderId="12" xfId="1" applyFont="1" applyFill="1" applyBorder="1" applyAlignment="1">
      <alignment horizontal="center" vertical="center" wrapText="1"/>
    </xf>
    <xf numFmtId="0" fontId="10" fillId="11" borderId="12" xfId="1" applyFont="1" applyFill="1" applyBorder="1" applyAlignment="1">
      <alignment horizontal="center" vertical="center" wrapText="1"/>
    </xf>
    <xf numFmtId="0" fontId="7" fillId="11" borderId="12" xfId="1" applyFont="1" applyFill="1" applyBorder="1" applyAlignment="1">
      <alignment horizontal="center" vertical="center" wrapText="1"/>
    </xf>
    <xf numFmtId="0" fontId="6" fillId="11" borderId="12" xfId="1" applyFont="1" applyFill="1" applyBorder="1" applyAlignment="1">
      <alignment vertical="top" wrapText="1"/>
    </xf>
    <xf numFmtId="0" fontId="18" fillId="11" borderId="12" xfId="5" applyFill="1" applyBorder="1" applyAlignment="1">
      <alignment vertical="top" wrapText="1"/>
    </xf>
    <xf numFmtId="0" fontId="6" fillId="11" borderId="12" xfId="1" applyFont="1" applyFill="1" applyBorder="1" applyAlignment="1">
      <alignment horizontal="left" vertical="top" wrapText="1"/>
    </xf>
    <xf numFmtId="0" fontId="7" fillId="11" borderId="12" xfId="1" applyFont="1" applyFill="1" applyBorder="1" applyAlignment="1">
      <alignment vertical="top" wrapText="1"/>
    </xf>
    <xf numFmtId="0" fontId="10" fillId="11" borderId="0" xfId="0" applyFont="1" applyFill="1" applyBorder="1"/>
    <xf numFmtId="0" fontId="7" fillId="60" borderId="12" xfId="0" applyFont="1" applyFill="1" applyBorder="1" applyAlignment="1">
      <alignment vertical="top" wrapText="1"/>
    </xf>
    <xf numFmtId="0" fontId="6" fillId="60" borderId="12" xfId="1" applyFont="1" applyFill="1" applyBorder="1" applyAlignment="1">
      <alignment vertical="top" wrapText="1"/>
    </xf>
    <xf numFmtId="0" fontId="10" fillId="60" borderId="12" xfId="0" applyFont="1" applyFill="1" applyBorder="1" applyAlignment="1">
      <alignment horizontal="left" vertical="top" wrapText="1"/>
    </xf>
    <xf numFmtId="0" fontId="6" fillId="60" borderId="1" xfId="1" applyFont="1" applyFill="1" applyBorder="1" applyAlignment="1">
      <alignment vertical="top" wrapText="1"/>
    </xf>
    <xf numFmtId="0" fontId="23" fillId="0" borderId="0" xfId="0" applyFont="1" applyAlignment="1">
      <alignment horizontal="left"/>
    </xf>
    <xf numFmtId="0" fontId="14" fillId="4" borderId="2" xfId="4" applyFont="1" applyFill="1" applyBorder="1" applyAlignment="1">
      <alignment horizontal="center" wrapText="1"/>
    </xf>
    <xf numFmtId="0" fontId="14" fillId="4" borderId="3" xfId="4" applyFont="1" applyFill="1" applyBorder="1" applyAlignment="1">
      <alignment horizontal="center" wrapText="1"/>
    </xf>
    <xf numFmtId="0" fontId="1" fillId="4" borderId="4" xfId="4" applyFill="1" applyBorder="1" applyAlignment="1">
      <alignment wrapText="1"/>
    </xf>
    <xf numFmtId="0" fontId="1" fillId="4" borderId="5" xfId="4" applyFill="1" applyBorder="1" applyAlignment="1">
      <alignment wrapText="1"/>
    </xf>
    <xf numFmtId="0" fontId="25" fillId="6" borderId="24" xfId="0" applyFont="1" applyFill="1" applyBorder="1" applyAlignment="1">
      <alignment horizontal="center" vertical="center" wrapText="1"/>
    </xf>
    <xf numFmtId="0" fontId="39" fillId="6" borderId="15"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3" xfId="0" applyFont="1" applyFill="1" applyBorder="1" applyAlignment="1">
      <alignment horizontal="center" vertical="center" wrapText="1"/>
    </xf>
    <xf numFmtId="0" fontId="35" fillId="6" borderId="16" xfId="0" applyFont="1" applyFill="1" applyBorder="1" applyAlignment="1">
      <alignment horizontal="center" vertical="center"/>
    </xf>
    <xf numFmtId="0" fontId="39" fillId="6" borderId="15" xfId="0" applyFont="1" applyFill="1" applyBorder="1" applyAlignment="1">
      <alignment horizontal="center" vertical="center"/>
    </xf>
    <xf numFmtId="0" fontId="35" fillId="6" borderId="24" xfId="0" applyFont="1" applyFill="1" applyBorder="1" applyAlignment="1">
      <alignment horizontal="center" vertical="center" wrapText="1"/>
    </xf>
    <xf numFmtId="0" fontId="32" fillId="6" borderId="15" xfId="0" applyFont="1" applyFill="1" applyBorder="1" applyAlignment="1">
      <alignment horizontal="center" vertical="center"/>
    </xf>
    <xf numFmtId="0" fontId="0" fillId="0" borderId="0" xfId="0" applyNumberFormat="1" applyAlignment="1">
      <alignment vertical="top" wrapText="1"/>
    </xf>
    <xf numFmtId="0" fontId="0" fillId="0" borderId="0" xfId="0" applyNumberFormat="1" applyFont="1" applyAlignment="1">
      <alignment vertical="top" wrapText="1"/>
    </xf>
  </cellXfs>
  <cellStyles count="55">
    <cellStyle name="20 % – Zvýraznění1" xfId="28" builtinId="30" customBuiltin="1"/>
    <cellStyle name="20 % – Zvýraznění2" xfId="32" builtinId="34" customBuiltin="1"/>
    <cellStyle name="20 % – Zvýraznění3" xfId="36" builtinId="38" customBuiltin="1"/>
    <cellStyle name="20 % – Zvýraznění4" xfId="40" builtinId="42" customBuiltin="1"/>
    <cellStyle name="20 % – Zvýraznění5" xfId="44" builtinId="46" customBuiltin="1"/>
    <cellStyle name="20 % – Zvýraznění6" xfId="48" builtinId="50" customBuiltin="1"/>
    <cellStyle name="40 % – Zvýraznění1" xfId="29" builtinId="31" customBuiltin="1"/>
    <cellStyle name="40 % – Zvýraznění2" xfId="33" builtinId="35" customBuiltin="1"/>
    <cellStyle name="40 % – Zvýraznění3" xfId="37" builtinId="39" customBuiltin="1"/>
    <cellStyle name="40 % – Zvýraznění4" xfId="41" builtinId="43" customBuiltin="1"/>
    <cellStyle name="40 % – Zvýraznění5" xfId="45" builtinId="47" customBuiltin="1"/>
    <cellStyle name="40 % – Zvýraznění6" xfId="49" builtinId="51" customBuiltin="1"/>
    <cellStyle name="60 % – Zvýraznění1" xfId="30" builtinId="32" customBuiltin="1"/>
    <cellStyle name="60 % – Zvýraznění2" xfId="34" builtinId="36" customBuiltin="1"/>
    <cellStyle name="60 % – Zvýraznění3" xfId="38" builtinId="40" customBuiltin="1"/>
    <cellStyle name="60 % – Zvýraznění4" xfId="42" builtinId="44" customBuiltin="1"/>
    <cellStyle name="60 % – Zvýraznění5" xfId="46" builtinId="48" customBuiltin="1"/>
    <cellStyle name="60 % – Zvýraznění6" xfId="50" builtinId="52" customBuiltin="1"/>
    <cellStyle name="Celkem" xfId="26" builtinId="25" customBuiltin="1"/>
    <cellStyle name="Excel Built-in Normal" xfId="2"/>
    <cellStyle name="Excel Built-in Normal 1" xfId="1"/>
    <cellStyle name="Excel Built-in Normal 2" xfId="3"/>
    <cellStyle name="Hypertextový odkaz" xfId="5" builtinId="8"/>
    <cellStyle name="Chybně" xfId="16" builtinId="27" customBuiltin="1"/>
    <cellStyle name="Kontrolní buňka" xfId="22" builtinId="23" customBuiltin="1"/>
    <cellStyle name="Nadpis 1" xfId="11" builtinId="16" customBuiltin="1"/>
    <cellStyle name="Nadpis 2" xfId="12" builtinId="17" customBuiltin="1"/>
    <cellStyle name="Nadpis 3" xfId="13" builtinId="18" customBuiltin="1"/>
    <cellStyle name="Nadpis 4" xfId="14" builtinId="19" customBuiltin="1"/>
    <cellStyle name="Název" xfId="10" builtinId="15" customBuiltin="1"/>
    <cellStyle name="Neutrální" xfId="17" builtinId="28" customBuiltin="1"/>
    <cellStyle name="Normální" xfId="0" builtinId="0"/>
    <cellStyle name="normální 10 2 2" xfId="53"/>
    <cellStyle name="normální 14 19" xfId="54"/>
    <cellStyle name="Normální 2" xfId="4"/>
    <cellStyle name="normální 2 2" xfId="8"/>
    <cellStyle name="normální 2 2 2" xfId="51"/>
    <cellStyle name="normální_13710429" xfId="7"/>
    <cellStyle name="Pevný" xfId="52"/>
    <cellStyle name="Poznámka" xfId="24" builtinId="10" customBuiltin="1"/>
    <cellStyle name="Procenta" xfId="6" builtinId="5"/>
    <cellStyle name="Propojená buňka" xfId="21" builtinId="24" customBuiltin="1"/>
    <cellStyle name="Správně" xfId="15" builtinId="26" customBuiltin="1"/>
    <cellStyle name="Styl 1" xfId="9"/>
    <cellStyle name="Text upozornění" xfId="23" builtinId="11" customBuiltin="1"/>
    <cellStyle name="Vstup" xfId="18" builtinId="20" customBuiltin="1"/>
    <cellStyle name="Výpočet" xfId="20" builtinId="22" customBuiltin="1"/>
    <cellStyle name="Výstup" xfId="19" builtinId="21" customBuiltin="1"/>
    <cellStyle name="Vysvětlující text" xfId="25" builtinId="53" customBuiltin="1"/>
    <cellStyle name="Zvýraznění 1" xfId="27" builtinId="29" customBuiltin="1"/>
    <cellStyle name="Zvýraznění 2" xfId="31" builtinId="33" customBuiltin="1"/>
    <cellStyle name="Zvýraznění 3" xfId="35" builtinId="37" customBuiltin="1"/>
    <cellStyle name="Zvýraznění 4" xfId="39" builtinId="41" customBuiltin="1"/>
    <cellStyle name="Zvýraznění 5" xfId="43" builtinId="45" customBuiltin="1"/>
    <cellStyle name="Zvýraznění 6" xfId="47" builtinId="49" customBuiltin="1"/>
  </cellStyles>
  <dxfs count="1">
    <dxf>
      <fill>
        <patternFill patternType="solid">
          <fgColor rgb="FF66FF33"/>
          <bgColor rgb="FF000000"/>
        </patternFill>
      </fill>
    </dxf>
  </dxfs>
  <tableStyles count="0" defaultTableStyle="TableStyleMedium2" defaultPivotStyle="PivotStyleLight16"/>
  <colors>
    <mruColors>
      <color rgb="FFFFFF66"/>
      <color rgb="FF66FF33"/>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12</xdr:col>
      <xdr:colOff>381001</xdr:colOff>
      <xdr:row>20</xdr:row>
      <xdr:rowOff>123825</xdr:rowOff>
    </xdr:to>
    <xdr:sp macro="" textlink="">
      <xdr:nvSpPr>
        <xdr:cNvPr id="3" name="TextovéPole 2"/>
        <xdr:cNvSpPr txBox="1"/>
      </xdr:nvSpPr>
      <xdr:spPr>
        <a:xfrm>
          <a:off x="2562225" y="3619500"/>
          <a:ext cx="647700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Podíl  v ř. 9 je počítán jako podíl celkových veřejných výdajů (ř. 5) k HDP (ř.8)</a:t>
          </a:r>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46</xdr:row>
      <xdr:rowOff>9525</xdr:rowOff>
    </xdr:from>
    <xdr:to>
      <xdr:col>11</xdr:col>
      <xdr:colOff>171450</xdr:colOff>
      <xdr:row>51</xdr:row>
      <xdr:rowOff>114300</xdr:rowOff>
    </xdr:to>
    <xdr:sp macro="" textlink="">
      <xdr:nvSpPr>
        <xdr:cNvPr id="3" name="TextovéPole 2"/>
        <xdr:cNvSpPr txBox="1"/>
      </xdr:nvSpPr>
      <xdr:spPr>
        <a:xfrm>
          <a:off x="2981325" y="8772525"/>
          <a:ext cx="549592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Čitatelem podílového ukazatele je část výdajů na VaV spotřebovaných ve vládním sektoru na vybraném území, financovaných z domácích a zahraničních podnikatelských zdrojů. Údaj pochází z ročního šetření VTR 5-01, oddíl 128b (ř.02). Jmenovatalem ukazatele jsou celkové výdaje spotřebované VaV činností subjekty provádějícími VaV ve vládním sektoru na daném území.</a:t>
          </a:r>
          <a:endParaRPr lang="cs-CZ" sz="11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hyperlink" Target="https://vdb.czso.cz/vdbvo2/faces/cs/index.jsf?page=vystup-objekt-parametry&amp;z=T&amp;f=TABULKA&amp;katalog=30853&amp;pvo=ZAM01-A&amp;sp=A&amp;skupId=426&amp;c=v3~8__RP2015&amp;str=v178" TargetMode="External"/><Relationship Id="rId1" Type="http://schemas.openxmlformats.org/officeDocument/2006/relationships/hyperlink" Target="https://www.czso.cz/csu/czso/trh-prace-v-cr-casove-rady-1993-2015"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czso.cz/csu/czso/trh-prace-v-cr-casove-rady-1993-2015"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czso.cz/csu/czso/trh-prace-v-cr-casove-rady-1993-2015"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czso.cz/csu/czso/trh-prace-v-cr-casove-rady-1993-201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zso.cz/csu/czso/data_pro_mistni_akcni_skupiny_mas" TargetMode="External"/><Relationship Id="rId13" Type="http://schemas.openxmlformats.org/officeDocument/2006/relationships/hyperlink" Target="https://www.czso.cz/csu/czso/ukazatele-vyzkumu-a-vyvoje-2013-w6rsbm7x7x" TargetMode="External"/><Relationship Id="rId3" Type="http://schemas.openxmlformats.org/officeDocument/2006/relationships/hyperlink" Target="https://www.czso.cz/csu/czso/bvz_cr" TargetMode="External"/><Relationship Id="rId7" Type="http://schemas.openxmlformats.org/officeDocument/2006/relationships/hyperlink" Target="https://www.czso.cz/csu/czso/ict_sektor" TargetMode="External"/><Relationship Id="rId12" Type="http://schemas.openxmlformats.org/officeDocument/2006/relationships/hyperlink" Target="https://www.czso.cz/csu/czso/ukazatele-vyzkumu-a-vyvoje-2013-w6rsbm7x7x" TargetMode="External"/><Relationship Id="rId17" Type="http://schemas.openxmlformats.org/officeDocument/2006/relationships/printerSettings" Target="../printerSettings/printerSettings2.bin"/><Relationship Id="rId2" Type="http://schemas.openxmlformats.org/officeDocument/2006/relationships/hyperlink" Target="https://www.czso.cz/csu/czso/ukazatele-vyzkumu-a-vyvoje-2013-w6rsbm7x7x" TargetMode="External"/><Relationship Id="rId16" Type="http://schemas.openxmlformats.org/officeDocument/2006/relationships/hyperlink" Target="https://www.czso.cz/csu/czso/prima-verejna-podpora-vyzkumu-a-vyvoje-v-ceske-republice-v-roce-2014" TargetMode="External"/><Relationship Id="rId1" Type="http://schemas.openxmlformats.org/officeDocument/2006/relationships/hyperlink" Target="https://www.czso.cz/csu/czso/vodovody-kanalizace-a-vodni-toky-2014" TargetMode="External"/><Relationship Id="rId6" Type="http://schemas.openxmlformats.org/officeDocument/2006/relationships/hyperlink" Target="https://www.czso.cz/csu/czso/vzoph_cr" TargetMode="External"/><Relationship Id="rId11" Type="http://schemas.openxmlformats.org/officeDocument/2006/relationships/hyperlink" Target="https://www.czso.cz/csu/czso/ukazatele-vyzkumu-a-vyvoje-2013-w6rsbm7x7x" TargetMode="External"/><Relationship Id="rId5" Type="http://schemas.openxmlformats.org/officeDocument/2006/relationships/hyperlink" Target="https://www.czso.cz/csu/czso/trh-prace-v-cr-casove-rady-1993-az-2014" TargetMode="External"/><Relationship Id="rId15" Type="http://schemas.openxmlformats.org/officeDocument/2006/relationships/hyperlink" Target="https://www.czso.cz/csu/czso/prima-verejna-podpora-vyzkumu-a-vyvoje-v-ceske-republice-v-roce-2014" TargetMode="External"/><Relationship Id="rId10" Type="http://schemas.openxmlformats.org/officeDocument/2006/relationships/hyperlink" Target="https://www.czso.cz/csu/czso/ukazatele-vyzkumu-a-vyvoje-2013-w6rsbm7x7x" TargetMode="External"/><Relationship Id="rId4" Type="http://schemas.openxmlformats.org/officeDocument/2006/relationships/hyperlink" Target="https://www.czso.cz/csu/czso/demograficka-rocenka-kraju-2004-az-2013-dqic37ia0x" TargetMode="External"/><Relationship Id="rId9" Type="http://schemas.openxmlformats.org/officeDocument/2006/relationships/hyperlink" Target="https://www.czso.cz/csu/czso/cizinci-v-cr-2015" TargetMode="External"/><Relationship Id="rId14" Type="http://schemas.openxmlformats.org/officeDocument/2006/relationships/hyperlink" Target="https://www.czso.cz/csu/czso/ukazatele-vyzkumu-a-vyvoje-2013-w6rsbm7x7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l.czso.cz/pll/rocenka/rocenkavyber.volba?titul=Ukazatele%20v%20region%E1ln%EDm%20%E8len%ECn%ED&amp;mypriznak=RC&amp;typ=2&amp;proc=rocenka.presmsocas&amp;mylang=CZ&amp;jak=4"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2.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vdb.czso.cz/vdbvo2/faces/cs/index.jsf?page=vystup-objekt-parametry&amp;pvo=ZAM03&amp;vyhltext=&amp;sp=A&amp;pvokc=&amp;katalog=30853&amp;z=T"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zso.cz/csu/czso/vzoph_cr"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s://www.czso.cz/csu/czso/bvz_cr" TargetMode="External"/></Relationships>
</file>

<file path=xl/worksheets/_rels/sheet37.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czso.cz/csu/czso/ukazatele-vyzkumu-a-vyvoje-2015" TargetMode="External"/><Relationship Id="rId2" Type="http://schemas.openxmlformats.org/officeDocument/2006/relationships/hyperlink" Target="https://www.czso.cz/csu/czso/statistika_vyzkumu_a_vyvoje" TargetMode="External"/><Relationship Id="rId1" Type="http://schemas.openxmlformats.org/officeDocument/2006/relationships/hyperlink" Target="http://apl.czso.cz/pll/rocenka/rocenkavyber.volba?titul=Ukazatele%20v%20region%E1ln%EDm%20%E8len%ECn%ED&amp;mypriznak=RC&amp;typ=2&amp;proc=rocenka.presmsocas&amp;mylang=CZ&amp;jak=4"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42.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43.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czso.cz/csu/czso/inovacni-aktivity-podniku-v-cr-2012-az-2014" TargetMode="External"/><Relationship Id="rId1" Type="http://schemas.openxmlformats.org/officeDocument/2006/relationships/hyperlink" Target="https://www.czso.cz/csu/czso/statistika_inovaci" TargetMode="External"/></Relationships>
</file>

<file path=xl/worksheets/_rels/sheet45.xml.rels><?xml version="1.0" encoding="UTF-8" standalone="yes"?>
<Relationships xmlns="http://schemas.openxmlformats.org/package/2006/relationships"><Relationship Id="rId1" Type="http://schemas.openxmlformats.org/officeDocument/2006/relationships/hyperlink" Target="http://ec.europa.eu/eurostat/tgm/refreshTableAction.do?tab=table&amp;plugin=1&amp;pcode=tsc00009&amp;language=en" TargetMode="External"/></Relationships>
</file>

<file path=xl/worksheets/_rels/sheet46.xml.rels><?xml version="1.0" encoding="UTF-8" standalone="yes"?>
<Relationships xmlns="http://schemas.openxmlformats.org/package/2006/relationships"><Relationship Id="rId1" Type="http://schemas.openxmlformats.org/officeDocument/2006/relationships/hyperlink" Target="https://www.czso.cz/csu/czso/odvetvi-informacni-ekonomiky"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https://www.czso.cz/csu/czso/hdp_narodni_ucty" TargetMode="External"/><Relationship Id="rId1" Type="http://schemas.openxmlformats.org/officeDocument/2006/relationships/hyperlink" Target="https://www.czso.cz/csu/czso/odvetvi-informacni-ekonomiky"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czso.cz/csu/czso/odvetvi-informacni-ekonomiky"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hyperlink" Target="https://www.czso.cz/csu/czso/energetika-v-roce-2014" TargetMode="External"/><Relationship Id="rId2" Type="http://schemas.openxmlformats.org/officeDocument/2006/relationships/hyperlink" Target="https://www.czso.cz/csu/czso/energeticka-bilance-2013" TargetMode="External"/><Relationship Id="rId1" Type="http://schemas.openxmlformats.org/officeDocument/2006/relationships/hyperlink" Target="https://www.czso.cz/csu/czso/energeticka-bilance-2012-lxel7cr2q7" TargetMode="External"/></Relationships>
</file>

<file path=xl/worksheets/_rels/sheet52.xml.rels><?xml version="1.0" encoding="UTF-8" standalone="yes"?>
<Relationships xmlns="http://schemas.openxmlformats.org/package/2006/relationships"><Relationship Id="rId1" Type="http://schemas.openxmlformats.org/officeDocument/2006/relationships/hyperlink" Target="https://www.czso.cz/csu/czso/vodovody-kanalizace-a-vodni-toky-2015"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6.xml.rels><?xml version="1.0" encoding="UTF-8" standalone="yes"?>
<Relationships xmlns="http://schemas.openxmlformats.org/package/2006/relationships"><Relationship Id="rId2" Type="http://schemas.openxmlformats.org/officeDocument/2006/relationships/hyperlink" Target="https://vdb.czso.cz/vdbvo2/faces/cs/index.jsf?page=vystup-objekt&amp;pvo=RSO01&amp;z=T&amp;f=TABULKA&amp;katalog=30829&amp;str=v133&amp;evo=v727_!_VUZEMI97-100_1&amp;c=v4~2__RP2015MP12DP31" TargetMode="External"/><Relationship Id="rId1" Type="http://schemas.openxmlformats.org/officeDocument/2006/relationships/hyperlink" Target="https://www.czso.cz/csu/czso/csu_a_uzemne_analyticke_podklady" TargetMode="External"/></Relationships>
</file>

<file path=xl/worksheets/_rels/sheet57.xml.rels><?xml version="1.0" encoding="UTF-8" standalone="yes"?>
<Relationships xmlns="http://schemas.openxmlformats.org/package/2006/relationships"><Relationship Id="rId1" Type="http://schemas.openxmlformats.org/officeDocument/2006/relationships/hyperlink" Target="http://toiler.uiv.cz/rocenka/rocenka.asp" TargetMode="External"/></Relationships>
</file>

<file path=xl/worksheets/_rels/sheet58.xml.rels><?xml version="1.0" encoding="UTF-8" standalone="yes"?>
<Relationships xmlns="http://schemas.openxmlformats.org/package/2006/relationships"><Relationship Id="rId1" Type="http://schemas.openxmlformats.org/officeDocument/2006/relationships/hyperlink" Target="http://toiler.uiv.cz/rocenka/rocenka.asp"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vdb.czso.cz/vdbvo2/faces/cs/index.jsf?page=vystup-objekt&amp;filtr=G~F_M~F_Z~F_R~F_P~_S~_null_null_&amp;verze=-1&amp;katalog=30853&amp;nahled=N&amp;sp=N&amp;zo=N&amp;pvo=ZAM12-A&amp;skupId=806&amp;z=T&amp;f=TABULKA&amp;pvo=ZAM12-A&amp;c=v118__RP2014MP12DP31" TargetMode="External"/><Relationship Id="rId1" Type="http://schemas.openxmlformats.org/officeDocument/2006/relationships/hyperlink" Target="https://portal.mpsv.cz/sz/stat/nz/casove_rady"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1.xml.rels><?xml version="1.0" encoding="UTF-8" standalone="yes"?>
<Relationships xmlns="http://schemas.openxmlformats.org/package/2006/relationships"><Relationship Id="rId2" Type="http://schemas.openxmlformats.org/officeDocument/2006/relationships/hyperlink" Target="https://www.czso.cz/csu/czso/prima-verejna-podpora-vyzkumu-a-vyvoje-v-ceske-republice-2015" TargetMode="External"/><Relationship Id="rId1" Type="http://schemas.openxmlformats.org/officeDocument/2006/relationships/hyperlink" Target="http://apl.czso.cz/pll/rocenka/rocenka.indexnu_reg" TargetMode="External"/></Relationships>
</file>

<file path=xl/worksheets/_rels/sheet62.xml.rels><?xml version="1.0" encoding="UTF-8" standalone="yes"?>
<Relationships xmlns="http://schemas.openxmlformats.org/package/2006/relationships"><Relationship Id="rId2" Type="http://schemas.openxmlformats.org/officeDocument/2006/relationships/hyperlink" Target="https://www.czso.cz/csu/czso/prima-verejna-podpora-vyzkumu-a-vyvoje-v-ceske-republice-2015" TargetMode="External"/><Relationship Id="rId1" Type="http://schemas.openxmlformats.org/officeDocument/2006/relationships/hyperlink" Target="http://apl.czso.cz/pll/rocenka/rocenka.indexnu_reg"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4.xml.rels><?xml version="1.0" encoding="UTF-8" standalone="yes"?>
<Relationships xmlns="http://schemas.openxmlformats.org/package/2006/relationships"><Relationship Id="rId2" Type="http://schemas.openxmlformats.org/officeDocument/2006/relationships/hyperlink" Target="https://www.czso.cz/csu/czso/ukazatele-vyzkumu-a-vyvoje-za-rok-2014" TargetMode="External"/><Relationship Id="rId1" Type="http://schemas.openxmlformats.org/officeDocument/2006/relationships/hyperlink" Target="https://www.czso.cz/csu/czso/statistika_vyzkumu_a_vyvoje" TargetMode="External"/></Relationships>
</file>

<file path=xl/worksheets/_rels/sheet65.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6.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7.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69.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czso.cz/csu/czso/stav-a-pohyb-obyvatelstva-v-cr-4-ctvrtleti-2014-84porn4zph" TargetMode="External"/><Relationship Id="rId2" Type="http://schemas.openxmlformats.org/officeDocument/2006/relationships/hyperlink" Target="https://www.czso.cz/csu/czso/demograficka-rocenka-ceske-republiky-2013-r9dwy2nt35" TargetMode="External"/><Relationship Id="rId1" Type="http://schemas.openxmlformats.org/officeDocument/2006/relationships/hyperlink" Target="https://www.czso.cz/csu/czso/demograficka-rocenka-kraju-2004-az-2013-dqic37ia0x" TargetMode="External"/><Relationship Id="rId4" Type="http://schemas.openxmlformats.org/officeDocument/2006/relationships/hyperlink" Target="https://vdb.czso.cz/vdbvo2/faces/cs/index.jsf?page=vystup-objekt-parametry&amp;pvo=DEM04&amp;pvokc=&amp;katalog=30845&amp;vyhltext=&amp;sp=A&amp;skupId=527&amp;z=T" TargetMode="External"/></Relationships>
</file>

<file path=xl/worksheets/_rels/sheet70.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71.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72.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73.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3.xml.rels><?xml version="1.0" encoding="UTF-8" standalone="yes"?>
<Relationships xmlns="http://schemas.openxmlformats.org/package/2006/relationships"><Relationship Id="rId1" Type="http://schemas.openxmlformats.org/officeDocument/2006/relationships/hyperlink" Target="https://www.czso.cz/csu/czso/dalsi-odborne-vzdelavani-zamestnanych-osob-dov-2010-f6lqqfmyxn" TargetMode="External"/></Relationships>
</file>

<file path=xl/worksheets/_rels/sheet84.xml.rels><?xml version="1.0" encoding="UTF-8" standalone="yes"?>
<Relationships xmlns="http://schemas.openxmlformats.org/package/2006/relationships"><Relationship Id="rId2" Type="http://schemas.openxmlformats.org/officeDocument/2006/relationships/hyperlink" Target="https://www.czso.cz/csu/czso/data_pro_mistni_akcni_skupiny_mas" TargetMode="External"/><Relationship Id="rId1" Type="http://schemas.openxmlformats.org/officeDocument/2006/relationships/hyperlink" Target="http://nsmascr.cz/" TargetMode="External"/></Relationships>
</file>

<file path=xl/worksheets/_rels/sheet85.xml.rels><?xml version="1.0" encoding="UTF-8" standalone="yes"?>
<Relationships xmlns="http://schemas.openxmlformats.org/package/2006/relationships"><Relationship Id="rId1" Type="http://schemas.openxmlformats.org/officeDocument/2006/relationships/hyperlink" Target="http://apl.czso.cz/pll/rocenka/rocenkavyber.soca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vdb.czso.cz/vdbvo2/faces/cs/index.jsf?page=vystup-objekt&amp;filtr=G~F_M~F_Z~F_R~F_P~_S~_null_null_&amp;verze=-1&amp;katalog=30845&amp;nahled=N&amp;sp=N&amp;zo=N&amp;pvo=DEM01&amp;skupId=606&amp;z=T&amp;f=TABULKA&amp;pvo=DEM01&amp;str=v33&amp;evo=v866_!_VUZEMI97-100_1&amp;c=v29__RP2014MP12DP3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7"/>
  <sheetViews>
    <sheetView workbookViewId="0">
      <selection activeCell="O30" sqref="O30"/>
    </sheetView>
  </sheetViews>
  <sheetFormatPr defaultRowHeight="15" x14ac:dyDescent="0.25"/>
  <cols>
    <col min="1" max="1" width="7.140625" customWidth="1"/>
    <col min="2" max="3" width="9.140625" customWidth="1"/>
    <col min="4" max="4" width="60" customWidth="1"/>
    <col min="5" max="5" width="21.85546875" style="46" customWidth="1"/>
    <col min="6" max="6" width="12" customWidth="1"/>
  </cols>
  <sheetData>
    <row r="1" spans="1:6" ht="18.75" x14ac:dyDescent="0.3">
      <c r="A1" s="392" t="s">
        <v>277</v>
      </c>
      <c r="B1" s="392"/>
      <c r="C1" s="392"/>
      <c r="D1" s="392"/>
      <c r="E1" s="392"/>
      <c r="F1" s="392"/>
    </row>
    <row r="2" spans="1:6" ht="38.25" x14ac:dyDescent="0.25">
      <c r="A2" s="1" t="s">
        <v>271</v>
      </c>
      <c r="B2" s="1" t="s">
        <v>273</v>
      </c>
      <c r="C2" s="1" t="s">
        <v>274</v>
      </c>
      <c r="D2" s="1" t="s">
        <v>272</v>
      </c>
      <c r="E2" s="1" t="s">
        <v>278</v>
      </c>
      <c r="F2" s="45" t="s">
        <v>275</v>
      </c>
    </row>
    <row r="3" spans="1:6" s="47" customFormat="1" x14ac:dyDescent="0.25">
      <c r="A3" s="3">
        <v>429</v>
      </c>
      <c r="B3" s="7" t="s">
        <v>253</v>
      </c>
      <c r="C3" s="7" t="s">
        <v>279</v>
      </c>
      <c r="D3" s="5" t="s">
        <v>276</v>
      </c>
      <c r="E3" s="49" t="s">
        <v>356</v>
      </c>
      <c r="F3" s="48">
        <v>41842</v>
      </c>
    </row>
    <row r="4" spans="1:6" x14ac:dyDescent="0.25">
      <c r="A4" s="31">
        <v>121</v>
      </c>
      <c r="B4" s="5" t="s">
        <v>233</v>
      </c>
      <c r="C4" s="5" t="s">
        <v>285</v>
      </c>
      <c r="D4" s="5" t="s">
        <v>355</v>
      </c>
      <c r="E4" s="49" t="s">
        <v>356</v>
      </c>
      <c r="F4" s="106">
        <v>41873</v>
      </c>
    </row>
    <row r="5" spans="1:6" x14ac:dyDescent="0.25">
      <c r="A5" s="31"/>
      <c r="B5" s="5" t="s">
        <v>234</v>
      </c>
      <c r="C5" s="5" t="s">
        <v>286</v>
      </c>
      <c r="D5" s="5" t="s">
        <v>355</v>
      </c>
      <c r="E5" s="49" t="s">
        <v>356</v>
      </c>
      <c r="F5" s="106">
        <v>41873</v>
      </c>
    </row>
    <row r="6" spans="1:6" x14ac:dyDescent="0.25">
      <c r="A6" s="31"/>
      <c r="B6" s="5" t="s">
        <v>235</v>
      </c>
      <c r="C6" s="5" t="s">
        <v>287</v>
      </c>
      <c r="D6" s="5" t="s">
        <v>355</v>
      </c>
      <c r="E6" s="49" t="s">
        <v>356</v>
      </c>
      <c r="F6" s="106">
        <v>41873</v>
      </c>
    </row>
    <row r="7" spans="1:6" x14ac:dyDescent="0.25">
      <c r="A7" s="31"/>
      <c r="B7" s="5" t="s">
        <v>236</v>
      </c>
      <c r="C7" s="5" t="s">
        <v>288</v>
      </c>
      <c r="D7" s="5" t="s">
        <v>355</v>
      </c>
      <c r="E7" s="49" t="s">
        <v>356</v>
      </c>
      <c r="F7" s="106">
        <v>41873</v>
      </c>
    </row>
    <row r="8" spans="1:6" x14ac:dyDescent="0.25">
      <c r="A8" s="7"/>
      <c r="B8" s="5" t="s">
        <v>237</v>
      </c>
      <c r="C8" s="5" t="s">
        <v>289</v>
      </c>
      <c r="D8" s="5" t="s">
        <v>355</v>
      </c>
      <c r="E8" s="49" t="s">
        <v>356</v>
      </c>
      <c r="F8" s="106">
        <v>41873</v>
      </c>
    </row>
    <row r="9" spans="1:6" x14ac:dyDescent="0.25">
      <c r="A9" s="7" t="s">
        <v>58</v>
      </c>
      <c r="B9" s="5" t="s">
        <v>219</v>
      </c>
      <c r="C9" s="5" t="s">
        <v>357</v>
      </c>
      <c r="D9" s="5" t="s">
        <v>358</v>
      </c>
      <c r="E9" s="49" t="s">
        <v>356</v>
      </c>
      <c r="F9" s="106">
        <v>41873</v>
      </c>
    </row>
    <row r="10" spans="1:6" x14ac:dyDescent="0.25">
      <c r="A10" s="7">
        <v>483</v>
      </c>
      <c r="B10" s="5" t="s">
        <v>386</v>
      </c>
      <c r="C10" s="5" t="s">
        <v>359</v>
      </c>
      <c r="D10" s="5" t="s">
        <v>409</v>
      </c>
      <c r="E10" s="49" t="s">
        <v>356</v>
      </c>
      <c r="F10" s="106">
        <v>41873</v>
      </c>
    </row>
    <row r="11" spans="1:6" x14ac:dyDescent="0.25">
      <c r="A11" s="7">
        <v>481</v>
      </c>
      <c r="B11" s="5" t="s">
        <v>387</v>
      </c>
      <c r="C11" s="5" t="s">
        <v>360</v>
      </c>
      <c r="D11" s="5" t="s">
        <v>409</v>
      </c>
      <c r="E11" s="49" t="s">
        <v>356</v>
      </c>
      <c r="F11" s="106">
        <v>41873</v>
      </c>
    </row>
    <row r="12" spans="1:6" ht="25.5" x14ac:dyDescent="0.25">
      <c r="A12" s="7" t="s">
        <v>270</v>
      </c>
      <c r="B12" s="5" t="s">
        <v>388</v>
      </c>
      <c r="C12" s="5" t="s">
        <v>366</v>
      </c>
      <c r="D12" s="5" t="s">
        <v>409</v>
      </c>
      <c r="E12" s="49" t="s">
        <v>356</v>
      </c>
      <c r="F12" s="106">
        <v>41873</v>
      </c>
    </row>
    <row r="13" spans="1:6" x14ac:dyDescent="0.25">
      <c r="A13" s="7">
        <v>521</v>
      </c>
      <c r="B13" s="5" t="s">
        <v>389</v>
      </c>
      <c r="C13" s="5" t="s">
        <v>361</v>
      </c>
      <c r="D13" s="5" t="s">
        <v>409</v>
      </c>
      <c r="E13" s="49" t="s">
        <v>356</v>
      </c>
      <c r="F13" s="106">
        <v>41873</v>
      </c>
    </row>
    <row r="14" spans="1:6" ht="25.5" x14ac:dyDescent="0.25">
      <c r="A14" s="7" t="s">
        <v>269</v>
      </c>
      <c r="B14" s="5" t="s">
        <v>238</v>
      </c>
      <c r="C14" s="5" t="s">
        <v>367</v>
      </c>
      <c r="D14" s="5" t="s">
        <v>409</v>
      </c>
      <c r="E14" s="49" t="s">
        <v>356</v>
      </c>
      <c r="F14" s="106">
        <v>41873</v>
      </c>
    </row>
    <row r="15" spans="1:6" ht="25.5" x14ac:dyDescent="0.25">
      <c r="A15" s="7" t="s">
        <v>268</v>
      </c>
      <c r="B15" s="5" t="s">
        <v>390</v>
      </c>
      <c r="C15" s="5" t="s">
        <v>368</v>
      </c>
      <c r="D15" s="5" t="s">
        <v>409</v>
      </c>
      <c r="E15" s="49" t="s">
        <v>356</v>
      </c>
      <c r="F15" s="106">
        <v>41873</v>
      </c>
    </row>
    <row r="16" spans="1:6" x14ac:dyDescent="0.25">
      <c r="A16" s="7">
        <v>527</v>
      </c>
      <c r="B16" s="5" t="s">
        <v>391</v>
      </c>
      <c r="C16" s="5" t="s">
        <v>362</v>
      </c>
      <c r="D16" s="5" t="s">
        <v>409</v>
      </c>
      <c r="E16" s="49" t="s">
        <v>356</v>
      </c>
      <c r="F16" s="106">
        <v>41873</v>
      </c>
    </row>
    <row r="17" spans="1:6" x14ac:dyDescent="0.25">
      <c r="A17" s="7">
        <v>482</v>
      </c>
      <c r="B17" s="5" t="s">
        <v>392</v>
      </c>
      <c r="C17" s="5" t="s">
        <v>369</v>
      </c>
      <c r="D17" s="5" t="s">
        <v>409</v>
      </c>
      <c r="E17" s="49" t="s">
        <v>356</v>
      </c>
      <c r="F17" s="106">
        <v>41873</v>
      </c>
    </row>
    <row r="18" spans="1:6" x14ac:dyDescent="0.25">
      <c r="A18" s="7">
        <v>517</v>
      </c>
      <c r="B18" s="5" t="s">
        <v>393</v>
      </c>
      <c r="C18" s="5" t="s">
        <v>363</v>
      </c>
      <c r="D18" s="5" t="s">
        <v>409</v>
      </c>
      <c r="E18" s="49" t="s">
        <v>356</v>
      </c>
      <c r="F18" s="106">
        <v>41873</v>
      </c>
    </row>
    <row r="19" spans="1:6" x14ac:dyDescent="0.25">
      <c r="A19" s="7">
        <v>657</v>
      </c>
      <c r="B19" s="5" t="s">
        <v>394</v>
      </c>
      <c r="C19" s="5" t="s">
        <v>370</v>
      </c>
      <c r="D19" s="5" t="s">
        <v>409</v>
      </c>
      <c r="E19" s="49" t="s">
        <v>356</v>
      </c>
      <c r="F19" s="106">
        <v>41873</v>
      </c>
    </row>
    <row r="20" spans="1:6" x14ac:dyDescent="0.25">
      <c r="A20" s="7">
        <v>518</v>
      </c>
      <c r="B20" s="5" t="s">
        <v>395</v>
      </c>
      <c r="C20" s="5" t="s">
        <v>371</v>
      </c>
      <c r="D20" s="5" t="s">
        <v>409</v>
      </c>
      <c r="E20" s="49" t="s">
        <v>356</v>
      </c>
      <c r="F20" s="106">
        <v>41873</v>
      </c>
    </row>
    <row r="21" spans="1:6" x14ac:dyDescent="0.25">
      <c r="A21" s="7">
        <v>619</v>
      </c>
      <c r="B21" s="5" t="s">
        <v>396</v>
      </c>
      <c r="C21" s="5" t="s">
        <v>364</v>
      </c>
      <c r="D21" s="5" t="s">
        <v>409</v>
      </c>
      <c r="E21" s="49" t="s">
        <v>356</v>
      </c>
      <c r="F21" s="106">
        <v>41873</v>
      </c>
    </row>
    <row r="22" spans="1:6" ht="25.5" x14ac:dyDescent="0.25">
      <c r="A22" s="7" t="s">
        <v>294</v>
      </c>
      <c r="B22" s="5" t="s">
        <v>239</v>
      </c>
      <c r="C22" s="5" t="s">
        <v>372</v>
      </c>
      <c r="D22" s="5" t="s">
        <v>409</v>
      </c>
      <c r="E22" s="49" t="s">
        <v>356</v>
      </c>
      <c r="F22" s="106">
        <v>41873</v>
      </c>
    </row>
    <row r="23" spans="1:6" x14ac:dyDescent="0.25">
      <c r="A23" s="7">
        <v>486</v>
      </c>
      <c r="B23" s="5" t="s">
        <v>397</v>
      </c>
      <c r="C23" s="5" t="s">
        <v>373</v>
      </c>
      <c r="D23" s="5" t="s">
        <v>409</v>
      </c>
      <c r="E23" s="49" t="s">
        <v>356</v>
      </c>
      <c r="F23" s="106">
        <v>41873</v>
      </c>
    </row>
    <row r="24" spans="1:6" x14ac:dyDescent="0.25">
      <c r="A24" s="7">
        <v>536</v>
      </c>
      <c r="B24" s="5" t="s">
        <v>398</v>
      </c>
      <c r="C24" s="5" t="s">
        <v>241</v>
      </c>
      <c r="D24" s="5" t="s">
        <v>409</v>
      </c>
      <c r="E24" s="49" t="s">
        <v>356</v>
      </c>
      <c r="F24" s="106">
        <v>41873</v>
      </c>
    </row>
    <row r="25" spans="1:6" x14ac:dyDescent="0.25">
      <c r="A25" s="7">
        <v>541</v>
      </c>
      <c r="B25" s="5" t="s">
        <v>399</v>
      </c>
      <c r="C25" s="5" t="s">
        <v>365</v>
      </c>
      <c r="D25" s="5" t="s">
        <v>409</v>
      </c>
      <c r="E25" s="49" t="s">
        <v>356</v>
      </c>
      <c r="F25" s="106">
        <v>41873</v>
      </c>
    </row>
    <row r="26" spans="1:6" x14ac:dyDescent="0.25">
      <c r="A26" s="7">
        <v>535</v>
      </c>
      <c r="B26" s="5" t="s">
        <v>240</v>
      </c>
      <c r="C26" s="5" t="s">
        <v>374</v>
      </c>
      <c r="D26" s="5" t="s">
        <v>409</v>
      </c>
      <c r="E26" s="49" t="s">
        <v>356</v>
      </c>
      <c r="F26" s="106">
        <v>41873</v>
      </c>
    </row>
    <row r="27" spans="1:6" x14ac:dyDescent="0.25">
      <c r="A27" s="7">
        <v>542</v>
      </c>
      <c r="B27" s="5" t="s">
        <v>241</v>
      </c>
      <c r="C27" s="5" t="s">
        <v>375</v>
      </c>
      <c r="D27" s="5" t="s">
        <v>409</v>
      </c>
      <c r="E27" s="49" t="s">
        <v>356</v>
      </c>
      <c r="F27" s="106">
        <v>41873</v>
      </c>
    </row>
    <row r="28" spans="1:6" x14ac:dyDescent="0.25">
      <c r="A28" s="7">
        <v>682</v>
      </c>
      <c r="B28" s="5" t="s">
        <v>400</v>
      </c>
      <c r="C28" s="5" t="s">
        <v>376</v>
      </c>
      <c r="D28" s="5" t="s">
        <v>409</v>
      </c>
      <c r="E28" s="49" t="s">
        <v>356</v>
      </c>
      <c r="F28" s="106">
        <v>41873</v>
      </c>
    </row>
    <row r="29" spans="1:6" x14ac:dyDescent="0.25">
      <c r="A29" s="7">
        <v>697</v>
      </c>
      <c r="B29" s="5" t="s">
        <v>401</v>
      </c>
      <c r="C29" s="5" t="s">
        <v>377</v>
      </c>
      <c r="D29" s="5" t="s">
        <v>409</v>
      </c>
      <c r="E29" s="49" t="s">
        <v>356</v>
      </c>
      <c r="F29" s="106">
        <v>41873</v>
      </c>
    </row>
    <row r="30" spans="1:6" x14ac:dyDescent="0.25">
      <c r="A30" s="77"/>
      <c r="B30" s="5" t="s">
        <v>402</v>
      </c>
      <c r="C30" s="5" t="s">
        <v>378</v>
      </c>
      <c r="D30" s="5" t="s">
        <v>409</v>
      </c>
      <c r="E30" s="49" t="s">
        <v>356</v>
      </c>
      <c r="F30" s="106">
        <v>41873</v>
      </c>
    </row>
    <row r="31" spans="1:6" ht="25.5" x14ac:dyDescent="0.25">
      <c r="A31" s="7">
        <v>818</v>
      </c>
      <c r="B31" s="5" t="s">
        <v>403</v>
      </c>
      <c r="C31" s="5" t="s">
        <v>379</v>
      </c>
      <c r="D31" s="5" t="s">
        <v>409</v>
      </c>
      <c r="E31" s="49" t="s">
        <v>356</v>
      </c>
      <c r="F31" s="106">
        <v>41873</v>
      </c>
    </row>
    <row r="32" spans="1:6" x14ac:dyDescent="0.25">
      <c r="A32" s="7">
        <v>683</v>
      </c>
      <c r="B32" s="5" t="s">
        <v>404</v>
      </c>
      <c r="C32" s="5" t="s">
        <v>380</v>
      </c>
      <c r="D32" s="5" t="s">
        <v>409</v>
      </c>
      <c r="E32" s="49" t="s">
        <v>356</v>
      </c>
      <c r="F32" s="106">
        <v>41873</v>
      </c>
    </row>
    <row r="33" spans="1:6" x14ac:dyDescent="0.25">
      <c r="A33" s="7">
        <v>698</v>
      </c>
      <c r="B33" s="5" t="s">
        <v>405</v>
      </c>
      <c r="C33" s="5" t="s">
        <v>381</v>
      </c>
      <c r="D33" s="5" t="s">
        <v>409</v>
      </c>
      <c r="E33" s="49" t="s">
        <v>356</v>
      </c>
      <c r="F33" s="106">
        <v>41873</v>
      </c>
    </row>
    <row r="34" spans="1:6" x14ac:dyDescent="0.25">
      <c r="A34" s="7">
        <v>14</v>
      </c>
      <c r="B34" s="5" t="s">
        <v>254</v>
      </c>
      <c r="C34" s="5" t="s">
        <v>382</v>
      </c>
      <c r="D34" s="5" t="s">
        <v>409</v>
      </c>
      <c r="E34" s="49" t="s">
        <v>356</v>
      </c>
      <c r="F34" s="106">
        <v>41873</v>
      </c>
    </row>
    <row r="35" spans="1:6" x14ac:dyDescent="0.25">
      <c r="A35" s="7">
        <v>19</v>
      </c>
      <c r="B35" s="5" t="s">
        <v>406</v>
      </c>
      <c r="C35" s="5" t="s">
        <v>383</v>
      </c>
      <c r="D35" s="5" t="s">
        <v>409</v>
      </c>
      <c r="E35" s="49" t="s">
        <v>356</v>
      </c>
      <c r="F35" s="106">
        <v>41873</v>
      </c>
    </row>
    <row r="36" spans="1:6" x14ac:dyDescent="0.25">
      <c r="A36" s="7">
        <v>689</v>
      </c>
      <c r="B36" s="5" t="s">
        <v>407</v>
      </c>
      <c r="C36" s="5" t="s">
        <v>384</v>
      </c>
      <c r="D36" s="5" t="s">
        <v>409</v>
      </c>
      <c r="E36" s="49" t="s">
        <v>356</v>
      </c>
      <c r="F36" s="106">
        <v>41873</v>
      </c>
    </row>
    <row r="37" spans="1:6" x14ac:dyDescent="0.25">
      <c r="A37" s="7">
        <v>686</v>
      </c>
      <c r="B37" s="5" t="s">
        <v>408</v>
      </c>
      <c r="C37" s="5" t="s">
        <v>385</v>
      </c>
      <c r="D37" s="5" t="s">
        <v>409</v>
      </c>
      <c r="E37" s="49" t="s">
        <v>356</v>
      </c>
      <c r="F37" s="106">
        <v>41873</v>
      </c>
    </row>
  </sheetData>
  <mergeCells count="1">
    <mergeCell ref="A1:F1"/>
  </mergeCells>
  <pageMargins left="0.7" right="0.7" top="0.78740157499999996" bottom="0.78740157499999996"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6"/>
  <sheetViews>
    <sheetView workbookViewId="0">
      <pane xSplit="3" ySplit="5" topLeftCell="D6" activePane="bottomRight" state="frozen"/>
      <selection pane="topRight" activeCell="D1" sqref="D1"/>
      <selection pane="bottomLeft" activeCell="A6" sqref="A6"/>
      <selection pane="bottomRight" activeCell="B1" sqref="B1"/>
    </sheetView>
  </sheetViews>
  <sheetFormatPr defaultRowHeight="15" x14ac:dyDescent="0.25"/>
  <cols>
    <col min="1" max="1" width="3.7109375" style="303" customWidth="1"/>
    <col min="2" max="2" width="24.5703125" style="303" bestFit="1" customWidth="1"/>
    <col min="3" max="3" width="5.7109375" style="303" customWidth="1"/>
    <col min="4" max="7" width="12" style="303" customWidth="1"/>
    <col min="8" max="16384" width="9.140625" style="303"/>
  </cols>
  <sheetData>
    <row r="1" spans="2:8" x14ac:dyDescent="0.25">
      <c r="B1" s="190" t="s">
        <v>295</v>
      </c>
    </row>
    <row r="2" spans="2:8" x14ac:dyDescent="0.25">
      <c r="B2" s="191" t="s">
        <v>933</v>
      </c>
    </row>
    <row r="4" spans="2:8" x14ac:dyDescent="0.25">
      <c r="H4" s="330" t="s">
        <v>128</v>
      </c>
    </row>
    <row r="5" spans="2:8" x14ac:dyDescent="0.25">
      <c r="B5" s="305" t="s">
        <v>296</v>
      </c>
      <c r="C5" s="194" t="s">
        <v>934</v>
      </c>
      <c r="D5" s="194">
        <v>2012</v>
      </c>
      <c r="E5" s="194">
        <v>2013</v>
      </c>
      <c r="F5" s="194">
        <v>2014</v>
      </c>
      <c r="G5" s="194">
        <v>2015</v>
      </c>
    </row>
    <row r="6" spans="2:8" x14ac:dyDescent="0.25">
      <c r="B6" s="306" t="s">
        <v>297</v>
      </c>
      <c r="C6" s="180"/>
      <c r="D6" s="334">
        <v>10516125</v>
      </c>
      <c r="E6" s="334">
        <v>10512419</v>
      </c>
      <c r="F6" s="334">
        <v>10538275</v>
      </c>
      <c r="G6" s="334">
        <v>10553843</v>
      </c>
    </row>
    <row r="7" spans="2:8" x14ac:dyDescent="0.25">
      <c r="B7" s="73" t="s">
        <v>298</v>
      </c>
      <c r="C7" s="331" t="s">
        <v>935</v>
      </c>
      <c r="D7" s="159">
        <v>1246780</v>
      </c>
      <c r="E7" s="159">
        <v>1243201</v>
      </c>
      <c r="F7" s="159">
        <v>1259079</v>
      </c>
      <c r="G7" s="159">
        <v>1267449</v>
      </c>
    </row>
    <row r="8" spans="2:8" x14ac:dyDescent="0.25">
      <c r="B8" s="73" t="s">
        <v>299</v>
      </c>
      <c r="C8" s="331" t="s">
        <v>935</v>
      </c>
      <c r="D8" s="159">
        <v>1291816</v>
      </c>
      <c r="E8" s="159">
        <v>1302336</v>
      </c>
      <c r="F8" s="159">
        <v>1315299</v>
      </c>
      <c r="G8" s="159">
        <v>1326876</v>
      </c>
    </row>
    <row r="9" spans="2:8" x14ac:dyDescent="0.25">
      <c r="B9" s="73" t="s">
        <v>300</v>
      </c>
      <c r="C9" s="331" t="s">
        <v>936</v>
      </c>
      <c r="D9" s="159">
        <v>636611</v>
      </c>
      <c r="E9" s="159">
        <v>636707</v>
      </c>
      <c r="F9" s="159">
        <v>637300</v>
      </c>
      <c r="G9" s="159">
        <v>637834</v>
      </c>
    </row>
    <row r="10" spans="2:8" x14ac:dyDescent="0.25">
      <c r="B10" s="73" t="s">
        <v>301</v>
      </c>
      <c r="C10" s="331" t="s">
        <v>936</v>
      </c>
      <c r="D10" s="159">
        <v>572687</v>
      </c>
      <c r="E10" s="159">
        <v>573469</v>
      </c>
      <c r="F10" s="159">
        <v>575123</v>
      </c>
      <c r="G10" s="159">
        <v>576616</v>
      </c>
    </row>
    <row r="11" spans="2:8" x14ac:dyDescent="0.25">
      <c r="B11" s="73" t="s">
        <v>302</v>
      </c>
      <c r="C11" s="331" t="s">
        <v>937</v>
      </c>
      <c r="D11" s="159">
        <v>301726</v>
      </c>
      <c r="E11" s="159">
        <v>300309</v>
      </c>
      <c r="F11" s="159">
        <v>299293</v>
      </c>
      <c r="G11" s="159">
        <v>297828</v>
      </c>
    </row>
    <row r="12" spans="2:8" x14ac:dyDescent="0.25">
      <c r="B12" s="73" t="s">
        <v>303</v>
      </c>
      <c r="C12" s="331" t="s">
        <v>937</v>
      </c>
      <c r="D12" s="159">
        <v>826764</v>
      </c>
      <c r="E12" s="159">
        <v>825120</v>
      </c>
      <c r="F12" s="159">
        <v>823972</v>
      </c>
      <c r="G12" s="159">
        <v>822826</v>
      </c>
    </row>
    <row r="13" spans="2:8" x14ac:dyDescent="0.25">
      <c r="B13" s="73" t="s">
        <v>304</v>
      </c>
      <c r="C13" s="331" t="s">
        <v>937</v>
      </c>
      <c r="D13" s="159">
        <v>438594</v>
      </c>
      <c r="E13" s="159">
        <v>438609</v>
      </c>
      <c r="F13" s="159">
        <v>438851</v>
      </c>
      <c r="G13" s="159">
        <v>439639</v>
      </c>
    </row>
    <row r="14" spans="2:8" x14ac:dyDescent="0.25">
      <c r="B14" s="73" t="s">
        <v>305</v>
      </c>
      <c r="C14" s="331" t="s">
        <v>937</v>
      </c>
      <c r="D14" s="159">
        <v>552946</v>
      </c>
      <c r="E14" s="159">
        <v>551909</v>
      </c>
      <c r="F14" s="159">
        <v>551590</v>
      </c>
      <c r="G14" s="159">
        <v>551421</v>
      </c>
    </row>
    <row r="15" spans="2:8" x14ac:dyDescent="0.25">
      <c r="B15" s="73" t="s">
        <v>306</v>
      </c>
      <c r="C15" s="331" t="s">
        <v>936</v>
      </c>
      <c r="D15" s="159">
        <v>516440</v>
      </c>
      <c r="E15" s="159">
        <v>515985</v>
      </c>
      <c r="F15" s="159">
        <v>516372</v>
      </c>
      <c r="G15" s="159">
        <v>516149</v>
      </c>
    </row>
    <row r="16" spans="2:8" x14ac:dyDescent="0.25">
      <c r="B16" s="73" t="s">
        <v>307</v>
      </c>
      <c r="C16" s="331" t="s">
        <v>936</v>
      </c>
      <c r="D16" s="159">
        <v>511207</v>
      </c>
      <c r="E16" s="159">
        <v>510209</v>
      </c>
      <c r="F16" s="159">
        <v>509895</v>
      </c>
      <c r="G16" s="159">
        <v>509475</v>
      </c>
    </row>
    <row r="17" spans="2:7" x14ac:dyDescent="0.25">
      <c r="B17" s="73" t="s">
        <v>308</v>
      </c>
      <c r="C17" s="331" t="s">
        <v>937</v>
      </c>
      <c r="D17" s="159">
        <v>1168650</v>
      </c>
      <c r="E17" s="159">
        <v>1170078</v>
      </c>
      <c r="F17" s="159">
        <v>1172853</v>
      </c>
      <c r="G17" s="159">
        <v>1175025</v>
      </c>
    </row>
    <row r="18" spans="2:7" x14ac:dyDescent="0.25">
      <c r="B18" s="73" t="s">
        <v>309</v>
      </c>
      <c r="C18" s="331" t="s">
        <v>936</v>
      </c>
      <c r="D18" s="159">
        <v>637609</v>
      </c>
      <c r="E18" s="159">
        <v>636356</v>
      </c>
      <c r="F18" s="159">
        <v>635711</v>
      </c>
      <c r="G18" s="159">
        <v>634718</v>
      </c>
    </row>
    <row r="19" spans="2:7" x14ac:dyDescent="0.25">
      <c r="B19" s="73" t="s">
        <v>310</v>
      </c>
      <c r="C19" s="331" t="s">
        <v>936</v>
      </c>
      <c r="D19" s="159">
        <v>587693</v>
      </c>
      <c r="E19" s="159">
        <v>586299</v>
      </c>
      <c r="F19" s="159">
        <v>585261</v>
      </c>
      <c r="G19" s="159">
        <v>584676</v>
      </c>
    </row>
    <row r="20" spans="2:7" x14ac:dyDescent="0.25">
      <c r="B20" s="73" t="s">
        <v>311</v>
      </c>
      <c r="C20" s="331" t="s">
        <v>937</v>
      </c>
      <c r="D20" s="159">
        <v>1226602</v>
      </c>
      <c r="E20" s="159">
        <v>1221832</v>
      </c>
      <c r="F20" s="159">
        <v>1217676</v>
      </c>
      <c r="G20" s="159">
        <v>1213311</v>
      </c>
    </row>
    <row r="22" spans="2:7" x14ac:dyDescent="0.25">
      <c r="B22" s="305" t="s">
        <v>312</v>
      </c>
      <c r="D22" s="194">
        <v>2012</v>
      </c>
      <c r="E22" s="194">
        <v>2013</v>
      </c>
      <c r="F22" s="194">
        <v>2014</v>
      </c>
      <c r="G22" s="194">
        <v>2015</v>
      </c>
    </row>
    <row r="23" spans="2:7" x14ac:dyDescent="0.25">
      <c r="B23" s="306" t="s">
        <v>297</v>
      </c>
      <c r="D23" s="334">
        <v>10516125</v>
      </c>
      <c r="E23" s="334">
        <v>10512419</v>
      </c>
      <c r="F23" s="334">
        <v>10538275</v>
      </c>
      <c r="G23" s="334">
        <v>10553843</v>
      </c>
    </row>
    <row r="24" spans="2:7" x14ac:dyDescent="0.25">
      <c r="B24" s="73" t="s">
        <v>313</v>
      </c>
      <c r="D24" s="159">
        <f t="shared" ref="D24:F24" si="0">+D7</f>
        <v>1246780</v>
      </c>
      <c r="E24" s="159">
        <f t="shared" si="0"/>
        <v>1243201</v>
      </c>
      <c r="F24" s="159">
        <f t="shared" si="0"/>
        <v>1259079</v>
      </c>
      <c r="G24" s="159">
        <f>+G7</f>
        <v>1267449</v>
      </c>
    </row>
    <row r="25" spans="2:7" x14ac:dyDescent="0.25">
      <c r="B25" s="73" t="s">
        <v>314</v>
      </c>
      <c r="D25" s="159">
        <f t="shared" ref="D25:F25" si="1">+D8</f>
        <v>1291816</v>
      </c>
      <c r="E25" s="159">
        <f t="shared" si="1"/>
        <v>1302336</v>
      </c>
      <c r="F25" s="159">
        <f t="shared" si="1"/>
        <v>1315299</v>
      </c>
      <c r="G25" s="159">
        <f>+G8</f>
        <v>1326876</v>
      </c>
    </row>
    <row r="26" spans="2:7" x14ac:dyDescent="0.25">
      <c r="B26" s="73" t="s">
        <v>315</v>
      </c>
      <c r="D26" s="159">
        <f t="shared" ref="D26:F26" si="2">+D9+D10</f>
        <v>1209298</v>
      </c>
      <c r="E26" s="159">
        <f t="shared" si="2"/>
        <v>1210176</v>
      </c>
      <c r="F26" s="159">
        <f t="shared" si="2"/>
        <v>1212423</v>
      </c>
      <c r="G26" s="159">
        <f>+G9+G10</f>
        <v>1214450</v>
      </c>
    </row>
    <row r="27" spans="2:7" x14ac:dyDescent="0.25">
      <c r="B27" s="73" t="s">
        <v>316</v>
      </c>
      <c r="D27" s="159">
        <f t="shared" ref="D27:F27" si="3">+D11+D12</f>
        <v>1128490</v>
      </c>
      <c r="E27" s="159">
        <f t="shared" si="3"/>
        <v>1125429</v>
      </c>
      <c r="F27" s="159">
        <f t="shared" si="3"/>
        <v>1123265</v>
      </c>
      <c r="G27" s="159">
        <f>+G11+G12</f>
        <v>1120654</v>
      </c>
    </row>
    <row r="28" spans="2:7" x14ac:dyDescent="0.25">
      <c r="B28" s="73" t="s">
        <v>317</v>
      </c>
      <c r="D28" s="159">
        <f t="shared" ref="D28:F28" si="4">+D13+D14+D15</f>
        <v>1507980</v>
      </c>
      <c r="E28" s="159">
        <f t="shared" si="4"/>
        <v>1506503</v>
      </c>
      <c r="F28" s="159">
        <f t="shared" si="4"/>
        <v>1506813</v>
      </c>
      <c r="G28" s="159">
        <f>+G13+G14+G15</f>
        <v>1507209</v>
      </c>
    </row>
    <row r="29" spans="2:7" x14ac:dyDescent="0.25">
      <c r="B29" s="73" t="s">
        <v>318</v>
      </c>
      <c r="D29" s="159">
        <f t="shared" ref="D29:F29" si="5">+D16+D17</f>
        <v>1679857</v>
      </c>
      <c r="E29" s="159">
        <f t="shared" si="5"/>
        <v>1680287</v>
      </c>
      <c r="F29" s="159">
        <f t="shared" si="5"/>
        <v>1682748</v>
      </c>
      <c r="G29" s="159">
        <f>+G16+G17</f>
        <v>1684500</v>
      </c>
    </row>
    <row r="30" spans="2:7" x14ac:dyDescent="0.25">
      <c r="B30" s="73" t="s">
        <v>319</v>
      </c>
      <c r="D30" s="159">
        <f t="shared" ref="D30:F30" si="6">+D18+D19</f>
        <v>1225302</v>
      </c>
      <c r="E30" s="159">
        <f t="shared" si="6"/>
        <v>1222655</v>
      </c>
      <c r="F30" s="159">
        <f t="shared" si="6"/>
        <v>1220972</v>
      </c>
      <c r="G30" s="159">
        <f>+G18+G19</f>
        <v>1219394</v>
      </c>
    </row>
    <row r="31" spans="2:7" x14ac:dyDescent="0.25">
      <c r="B31" s="73" t="s">
        <v>320</v>
      </c>
      <c r="D31" s="159">
        <f t="shared" ref="D31:F31" si="7">+D20</f>
        <v>1226602</v>
      </c>
      <c r="E31" s="159">
        <f t="shared" si="7"/>
        <v>1221832</v>
      </c>
      <c r="F31" s="159">
        <f t="shared" si="7"/>
        <v>1217676</v>
      </c>
      <c r="G31" s="159">
        <f>+G20</f>
        <v>1213311</v>
      </c>
    </row>
    <row r="33" spans="2:8" x14ac:dyDescent="0.25">
      <c r="B33" s="305" t="s">
        <v>938</v>
      </c>
      <c r="D33" s="194" t="s">
        <v>970</v>
      </c>
      <c r="E33" s="194" t="s">
        <v>971</v>
      </c>
      <c r="F33" s="194" t="s">
        <v>969</v>
      </c>
      <c r="G33" s="194" t="s">
        <v>939</v>
      </c>
    </row>
    <row r="34" spans="2:8" x14ac:dyDescent="0.25">
      <c r="B34" s="332" t="s">
        <v>940</v>
      </c>
      <c r="D34" s="175">
        <v>24.140032569030893</v>
      </c>
      <c r="E34" s="175">
        <v>24.214569453519687</v>
      </c>
      <c r="F34" s="175">
        <v>24.428836787804457</v>
      </c>
      <c r="G34" s="175">
        <v>24.581803993104693</v>
      </c>
    </row>
    <row r="35" spans="2:8" x14ac:dyDescent="0.25">
      <c r="B35" s="332" t="s">
        <v>941</v>
      </c>
      <c r="D35" s="175">
        <v>42.936747138323291</v>
      </c>
      <c r="E35" s="175">
        <v>42.881253115957421</v>
      </c>
      <c r="F35" s="175">
        <v>42.741672617197786</v>
      </c>
      <c r="G35" s="175">
        <v>42.638970467913914</v>
      </c>
    </row>
    <row r="36" spans="2:8" x14ac:dyDescent="0.25">
      <c r="B36" s="332" t="s">
        <v>942</v>
      </c>
      <c r="D36" s="175">
        <v>32.923220292645816</v>
      </c>
      <c r="E36" s="175">
        <v>32.904177430522893</v>
      </c>
      <c r="F36" s="175">
        <v>32.829490594997758</v>
      </c>
      <c r="G36" s="175">
        <v>32.779225538981393</v>
      </c>
    </row>
    <row r="38" spans="2:8" x14ac:dyDescent="0.25">
      <c r="B38" s="196" t="s">
        <v>444</v>
      </c>
      <c r="C38" s="196" t="s">
        <v>198</v>
      </c>
      <c r="D38" s="196"/>
      <c r="E38" s="196"/>
    </row>
    <row r="39" spans="2:8" x14ac:dyDescent="0.25">
      <c r="B39" s="196"/>
      <c r="C39" s="196" t="s">
        <v>742</v>
      </c>
      <c r="D39" s="196"/>
      <c r="E39" s="196"/>
    </row>
    <row r="40" spans="2:8" x14ac:dyDescent="0.25">
      <c r="B40" s="196" t="s">
        <v>447</v>
      </c>
      <c r="C40" s="190" t="s">
        <v>967</v>
      </c>
      <c r="D40" s="190"/>
      <c r="E40" s="190"/>
    </row>
    <row r="41" spans="2:8" x14ac:dyDescent="0.25">
      <c r="B41" s="196" t="s">
        <v>448</v>
      </c>
      <c r="C41" s="303" t="s">
        <v>968</v>
      </c>
    </row>
    <row r="44" spans="2:8" x14ac:dyDescent="0.25">
      <c r="D44"/>
      <c r="E44"/>
      <c r="F44"/>
      <c r="G44"/>
      <c r="H44"/>
    </row>
    <row r="45" spans="2:8" x14ac:dyDescent="0.25">
      <c r="D45"/>
      <c r="E45"/>
      <c r="F45"/>
      <c r="G45"/>
      <c r="H45"/>
    </row>
    <row r="46" spans="2:8" x14ac:dyDescent="0.25">
      <c r="D46"/>
      <c r="E46"/>
      <c r="F46"/>
      <c r="G46"/>
      <c r="H46"/>
    </row>
  </sheetData>
  <hyperlinks>
    <hyperlink ref="B1" location="'NČI 2014+ v14 '!N7" display="zpě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7" width="10.5703125" style="303" customWidth="1"/>
    <col min="8" max="16384" width="9.140625" style="303"/>
  </cols>
  <sheetData>
    <row r="1" spans="2:8" x14ac:dyDescent="0.25">
      <c r="B1" s="190" t="s">
        <v>295</v>
      </c>
    </row>
    <row r="2" spans="2:8" x14ac:dyDescent="0.25">
      <c r="B2" s="191" t="s">
        <v>943</v>
      </c>
    </row>
    <row r="3" spans="2:8" x14ac:dyDescent="0.25">
      <c r="B3" s="191"/>
    </row>
    <row r="4" spans="2:8" x14ac:dyDescent="0.25">
      <c r="H4" s="330" t="s">
        <v>18</v>
      </c>
    </row>
    <row r="5" spans="2:8" x14ac:dyDescent="0.25">
      <c r="B5" s="305" t="s">
        <v>296</v>
      </c>
      <c r="C5" s="194" t="s">
        <v>934</v>
      </c>
      <c r="D5" s="194">
        <v>2012</v>
      </c>
      <c r="E5" s="194">
        <v>2013</v>
      </c>
      <c r="F5" s="194">
        <v>2014</v>
      </c>
      <c r="G5" s="194">
        <v>2015</v>
      </c>
    </row>
    <row r="6" spans="2:8" x14ac:dyDescent="0.25">
      <c r="B6" s="306" t="s">
        <v>297</v>
      </c>
      <c r="C6" s="180"/>
      <c r="D6" s="336">
        <v>14.837176241248558</v>
      </c>
      <c r="E6" s="336">
        <v>15.005632861475556</v>
      </c>
      <c r="F6" s="336">
        <v>15.192666731509663</v>
      </c>
      <c r="G6" s="336">
        <v>15.385068737520541</v>
      </c>
    </row>
    <row r="7" spans="2:8" x14ac:dyDescent="0.25">
      <c r="B7" s="73" t="s">
        <v>298</v>
      </c>
      <c r="C7" s="331" t="s">
        <v>935</v>
      </c>
      <c r="D7" s="175">
        <v>13.655416352524103</v>
      </c>
      <c r="E7" s="175">
        <v>14.104959696782741</v>
      </c>
      <c r="F7" s="175">
        <v>14.494721935637081</v>
      </c>
      <c r="G7" s="175">
        <v>14.898587635478824</v>
      </c>
    </row>
    <row r="8" spans="2:8" x14ac:dyDescent="0.25">
      <c r="B8" s="73" t="s">
        <v>299</v>
      </c>
      <c r="C8" s="331" t="s">
        <v>935</v>
      </c>
      <c r="D8" s="175">
        <v>16.206410200833552</v>
      </c>
      <c r="E8" s="175">
        <v>16.482075286254851</v>
      </c>
      <c r="F8" s="175">
        <v>16.786069175145727</v>
      </c>
      <c r="G8" s="175">
        <v>17.047862799538162</v>
      </c>
    </row>
    <row r="9" spans="2:8" x14ac:dyDescent="0.25">
      <c r="B9" s="73" t="s">
        <v>300</v>
      </c>
      <c r="C9" s="331" t="s">
        <v>936</v>
      </c>
      <c r="D9" s="175">
        <v>14.91774411689399</v>
      </c>
      <c r="E9" s="175">
        <v>15.060302462514155</v>
      </c>
      <c r="F9" s="175">
        <v>15.200847324650871</v>
      </c>
      <c r="G9" s="175">
        <v>15.35932546712781</v>
      </c>
    </row>
    <row r="10" spans="2:8" x14ac:dyDescent="0.25">
      <c r="B10" s="73" t="s">
        <v>301</v>
      </c>
      <c r="C10" s="331" t="s">
        <v>936</v>
      </c>
      <c r="D10" s="175">
        <v>14.522941851307959</v>
      </c>
      <c r="E10" s="175">
        <v>14.66530884842947</v>
      </c>
      <c r="F10" s="175">
        <v>14.824307148210035</v>
      </c>
      <c r="G10" s="175">
        <v>14.98362861939315</v>
      </c>
    </row>
    <row r="11" spans="2:8" x14ac:dyDescent="0.25">
      <c r="B11" s="73" t="s">
        <v>302</v>
      </c>
      <c r="C11" s="331" t="s">
        <v>937</v>
      </c>
      <c r="D11" s="175">
        <v>14.762068896946237</v>
      </c>
      <c r="E11" s="175">
        <v>14.811410913425838</v>
      </c>
      <c r="F11" s="175">
        <v>14.864029563003477</v>
      </c>
      <c r="G11" s="175">
        <v>14.901889681292557</v>
      </c>
    </row>
    <row r="12" spans="2:8" x14ac:dyDescent="0.25">
      <c r="B12" s="73" t="s">
        <v>303</v>
      </c>
      <c r="C12" s="331" t="s">
        <v>937</v>
      </c>
      <c r="D12" s="175">
        <v>15.54542771576895</v>
      </c>
      <c r="E12" s="175">
        <v>15.609850688384718</v>
      </c>
      <c r="F12" s="175">
        <v>15.714126208172122</v>
      </c>
      <c r="G12" s="175">
        <v>15.825095463682478</v>
      </c>
    </row>
    <row r="13" spans="2:8" x14ac:dyDescent="0.25">
      <c r="B13" s="73" t="s">
        <v>304</v>
      </c>
      <c r="C13" s="331" t="s">
        <v>937</v>
      </c>
      <c r="D13" s="175">
        <v>15.439107694131703</v>
      </c>
      <c r="E13" s="175">
        <v>15.548244564065033</v>
      </c>
      <c r="F13" s="175">
        <v>15.654743865229884</v>
      </c>
      <c r="G13" s="175">
        <v>15.787043460657493</v>
      </c>
    </row>
    <row r="14" spans="2:8" x14ac:dyDescent="0.25">
      <c r="B14" s="73" t="s">
        <v>305</v>
      </c>
      <c r="C14" s="331" t="s">
        <v>937</v>
      </c>
      <c r="D14" s="175">
        <v>14.7914986273524</v>
      </c>
      <c r="E14" s="175">
        <v>14.907530045714058</v>
      </c>
      <c r="F14" s="175">
        <v>15.029641581609528</v>
      </c>
      <c r="G14" s="175">
        <v>15.153031893961238</v>
      </c>
    </row>
    <row r="15" spans="2:8" x14ac:dyDescent="0.25">
      <c r="B15" s="73" t="s">
        <v>306</v>
      </c>
      <c r="C15" s="331" t="s">
        <v>936</v>
      </c>
      <c r="D15" s="175">
        <v>15.029045000387267</v>
      </c>
      <c r="E15" s="175">
        <v>15.10431504791806</v>
      </c>
      <c r="F15" s="175">
        <v>15.23533421641762</v>
      </c>
      <c r="G15" s="175">
        <v>15.366686751306307</v>
      </c>
    </row>
    <row r="16" spans="2:8" x14ac:dyDescent="0.25">
      <c r="B16" s="73" t="s">
        <v>307</v>
      </c>
      <c r="C16" s="331" t="s">
        <v>936</v>
      </c>
      <c r="D16" s="175">
        <v>14.759970031709269</v>
      </c>
      <c r="E16" s="175">
        <v>14.795505371328222</v>
      </c>
      <c r="F16" s="175">
        <v>14.92542582296355</v>
      </c>
      <c r="G16" s="175">
        <v>15.059031355807448</v>
      </c>
    </row>
    <row r="17" spans="2:7" x14ac:dyDescent="0.25">
      <c r="B17" s="73" t="s">
        <v>308</v>
      </c>
      <c r="C17" s="331" t="s">
        <v>937</v>
      </c>
      <c r="D17" s="175">
        <v>14.586060839430113</v>
      </c>
      <c r="E17" s="175">
        <v>14.775596156837405</v>
      </c>
      <c r="F17" s="175">
        <v>14.995400105554573</v>
      </c>
      <c r="G17" s="175">
        <v>15.226995170315524</v>
      </c>
    </row>
    <row r="18" spans="2:7" x14ac:dyDescent="0.25">
      <c r="B18" s="73" t="s">
        <v>309</v>
      </c>
      <c r="C18" s="331" t="s">
        <v>936</v>
      </c>
      <c r="D18" s="175">
        <v>14.654749227190958</v>
      </c>
      <c r="E18" s="175">
        <v>14.780091646814048</v>
      </c>
      <c r="F18" s="175">
        <v>14.927852436091243</v>
      </c>
      <c r="G18" s="175">
        <v>15.106551255833301</v>
      </c>
    </row>
    <row r="19" spans="2:7" x14ac:dyDescent="0.25">
      <c r="B19" s="73" t="s">
        <v>310</v>
      </c>
      <c r="C19" s="331" t="s">
        <v>936</v>
      </c>
      <c r="D19" s="175">
        <v>14.320912449186906</v>
      </c>
      <c r="E19" s="175">
        <v>14.421651751068994</v>
      </c>
      <c r="F19" s="175">
        <v>14.517112877844243</v>
      </c>
      <c r="G19" s="175">
        <v>14.649481080119585</v>
      </c>
    </row>
    <row r="20" spans="2:7" x14ac:dyDescent="0.25">
      <c r="B20" s="73" t="s">
        <v>311</v>
      </c>
      <c r="C20" s="331" t="s">
        <v>937</v>
      </c>
      <c r="D20" s="175">
        <v>14.58052408197606</v>
      </c>
      <c r="E20" s="175">
        <v>14.632862783099476</v>
      </c>
      <c r="F20" s="175">
        <v>14.744891087612796</v>
      </c>
      <c r="G20" s="175">
        <v>14.857114128199612</v>
      </c>
    </row>
    <row r="22" spans="2:7" x14ac:dyDescent="0.25">
      <c r="B22" s="305" t="s">
        <v>312</v>
      </c>
      <c r="D22" s="194">
        <v>2012</v>
      </c>
      <c r="E22" s="194">
        <v>2013</v>
      </c>
      <c r="F22" s="194">
        <v>2014</v>
      </c>
      <c r="G22" s="194">
        <v>2015</v>
      </c>
    </row>
    <row r="23" spans="2:7" x14ac:dyDescent="0.25">
      <c r="B23" s="306" t="s">
        <v>297</v>
      </c>
      <c r="D23" s="336">
        <v>14.837176241248558</v>
      </c>
      <c r="E23" s="336">
        <v>15.005632861475556</v>
      </c>
      <c r="F23" s="336">
        <v>15.192666731509663</v>
      </c>
      <c r="G23" s="336">
        <v>15.385068737520541</v>
      </c>
    </row>
    <row r="24" spans="2:7" x14ac:dyDescent="0.25">
      <c r="B24" s="73" t="s">
        <v>313</v>
      </c>
      <c r="D24" s="175">
        <v>13.655416352524103</v>
      </c>
      <c r="E24" s="175">
        <v>14.104959696782741</v>
      </c>
      <c r="F24" s="175">
        <v>14.494721935637081</v>
      </c>
      <c r="G24" s="175">
        <v>14.898587635478824</v>
      </c>
    </row>
    <row r="25" spans="2:7" x14ac:dyDescent="0.25">
      <c r="B25" s="73" t="s">
        <v>314</v>
      </c>
      <c r="D25" s="175">
        <v>16.206410200833552</v>
      </c>
      <c r="E25" s="175">
        <v>16.482075286254851</v>
      </c>
      <c r="F25" s="175">
        <v>16.786069175145727</v>
      </c>
      <c r="G25" s="175">
        <v>17.047862799538162</v>
      </c>
    </row>
    <row r="26" spans="2:7" x14ac:dyDescent="0.25">
      <c r="B26" s="73" t="s">
        <v>315</v>
      </c>
      <c r="D26" s="175">
        <v>14.730777690858663</v>
      </c>
      <c r="E26" s="175">
        <v>14.873125892432176</v>
      </c>
      <c r="F26" s="175">
        <v>15.022232339703223</v>
      </c>
      <c r="G26" s="175">
        <v>15.180946107291366</v>
      </c>
    </row>
    <row r="27" spans="2:7" x14ac:dyDescent="0.25">
      <c r="B27" s="73" t="s">
        <v>316</v>
      </c>
      <c r="D27" s="175">
        <v>15.335979937792979</v>
      </c>
      <c r="E27" s="175">
        <v>15.39679535537115</v>
      </c>
      <c r="F27" s="175">
        <v>15.487618683035615</v>
      </c>
      <c r="G27" s="175">
        <v>15.579741829324661</v>
      </c>
    </row>
    <row r="28" spans="2:7" x14ac:dyDescent="0.25">
      <c r="B28" s="73" t="s">
        <v>317</v>
      </c>
      <c r="D28" s="175">
        <v>15.061207708325044</v>
      </c>
      <c r="E28" s="175">
        <v>15.161469973840077</v>
      </c>
      <c r="F28" s="175">
        <v>15.282188300738047</v>
      </c>
      <c r="G28" s="175">
        <v>15.411134089565548</v>
      </c>
    </row>
    <row r="29" spans="2:7" x14ac:dyDescent="0.25">
      <c r="B29" s="73" t="s">
        <v>318</v>
      </c>
      <c r="D29" s="175">
        <v>14.638984151627193</v>
      </c>
      <c r="E29" s="175">
        <v>14.781641469582279</v>
      </c>
      <c r="F29" s="175">
        <v>14.974196968292341</v>
      </c>
      <c r="G29" s="175">
        <v>15.176194716533095</v>
      </c>
    </row>
    <row r="30" spans="2:7" x14ac:dyDescent="0.25">
      <c r="B30" s="73" t="s">
        <v>319</v>
      </c>
      <c r="D30" s="175">
        <v>14.494630711449098</v>
      </c>
      <c r="E30" s="175">
        <v>14.608209184111626</v>
      </c>
      <c r="F30" s="175">
        <v>14.730968441536744</v>
      </c>
      <c r="G30" s="175">
        <v>14.88739488631238</v>
      </c>
    </row>
    <row r="31" spans="2:7" x14ac:dyDescent="0.25">
      <c r="B31" s="73" t="s">
        <v>320</v>
      </c>
      <c r="D31" s="175">
        <v>14.58052408197606</v>
      </c>
      <c r="E31" s="175">
        <v>14.632862783099476</v>
      </c>
      <c r="F31" s="175">
        <v>14.744891087612796</v>
      </c>
      <c r="G31" s="175">
        <v>14.857114128199612</v>
      </c>
    </row>
    <row r="33" spans="2:7" x14ac:dyDescent="0.25">
      <c r="B33" s="305" t="s">
        <v>938</v>
      </c>
      <c r="D33" s="194">
        <v>2012</v>
      </c>
      <c r="E33" s="194">
        <v>2013</v>
      </c>
      <c r="F33" s="194">
        <v>2014</v>
      </c>
      <c r="G33" s="194">
        <v>2015</v>
      </c>
    </row>
    <row r="34" spans="2:7" x14ac:dyDescent="0.25">
      <c r="B34" s="332" t="s">
        <v>940</v>
      </c>
      <c r="D34" s="175">
        <v>14.953541248784759</v>
      </c>
      <c r="E34" s="175">
        <v>15.321128704866597</v>
      </c>
      <c r="F34" s="175">
        <v>15.665415102211098</v>
      </c>
      <c r="G34" s="175">
        <v>15.997841442379038</v>
      </c>
    </row>
    <row r="35" spans="2:7" x14ac:dyDescent="0.25">
      <c r="B35" s="332" t="s">
        <v>941</v>
      </c>
      <c r="D35" s="175">
        <v>14.880000850445221</v>
      </c>
      <c r="E35" s="175">
        <v>14.983327998204024</v>
      </c>
      <c r="F35" s="175">
        <v>15.118860361415424</v>
      </c>
      <c r="G35" s="175">
        <v>15.260763769291453</v>
      </c>
    </row>
    <row r="36" spans="2:7" x14ac:dyDescent="0.25">
      <c r="B36" s="332" t="s">
        <v>942</v>
      </c>
      <c r="D36" s="175">
        <v>14.696005224352856</v>
      </c>
      <c r="E36" s="175">
        <v>14.802523832582882</v>
      </c>
      <c r="F36" s="175">
        <v>14.936979392784613</v>
      </c>
      <c r="G36" s="175">
        <v>15.087233065893368</v>
      </c>
    </row>
    <row r="38" spans="2:7" x14ac:dyDescent="0.25">
      <c r="B38" s="196" t="s">
        <v>444</v>
      </c>
      <c r="C38" s="196" t="s">
        <v>198</v>
      </c>
    </row>
    <row r="39" spans="2:7" x14ac:dyDescent="0.25">
      <c r="B39" s="196"/>
      <c r="C39" s="196" t="s">
        <v>742</v>
      </c>
    </row>
    <row r="40" spans="2:7" x14ac:dyDescent="0.25">
      <c r="B40" s="196" t="s">
        <v>447</v>
      </c>
      <c r="C40" s="190" t="s">
        <v>967</v>
      </c>
    </row>
    <row r="41" spans="2:7" x14ac:dyDescent="0.25">
      <c r="B41" s="196" t="s">
        <v>448</v>
      </c>
      <c r="C41" s="303" t="s">
        <v>968</v>
      </c>
    </row>
  </sheetData>
  <hyperlinks>
    <hyperlink ref="B1" location="'NČI 2014+ v14 '!N8" display="zpě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1"/>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7" width="9.85546875" style="303" customWidth="1"/>
    <col min="8" max="16384" width="9.140625" style="303"/>
  </cols>
  <sheetData>
    <row r="1" spans="2:8" x14ac:dyDescent="0.25">
      <c r="B1" s="190" t="s">
        <v>295</v>
      </c>
    </row>
    <row r="2" spans="2:8" x14ac:dyDescent="0.25">
      <c r="B2" s="191" t="s">
        <v>944</v>
      </c>
    </row>
    <row r="3" spans="2:8" x14ac:dyDescent="0.25">
      <c r="B3" s="191"/>
    </row>
    <row r="4" spans="2:8" x14ac:dyDescent="0.25">
      <c r="H4" s="330" t="s">
        <v>18</v>
      </c>
    </row>
    <row r="5" spans="2:8" x14ac:dyDescent="0.25">
      <c r="B5" s="305" t="s">
        <v>296</v>
      </c>
      <c r="C5" s="194" t="s">
        <v>934</v>
      </c>
      <c r="D5" s="194">
        <v>2012</v>
      </c>
      <c r="E5" s="194">
        <v>2013</v>
      </c>
      <c r="F5" s="194">
        <v>2014</v>
      </c>
      <c r="G5" s="194">
        <v>2015</v>
      </c>
    </row>
    <row r="6" spans="2:8" x14ac:dyDescent="0.25">
      <c r="B6" s="306" t="s">
        <v>297</v>
      </c>
      <c r="C6" s="180"/>
      <c r="D6" s="336">
        <v>68.3541798904064</v>
      </c>
      <c r="E6" s="336">
        <v>67.62877316819278</v>
      </c>
      <c r="F6" s="336">
        <v>66.963748810882237</v>
      </c>
      <c r="G6" s="336">
        <v>66.304899551755696</v>
      </c>
    </row>
    <row r="7" spans="2:8" x14ac:dyDescent="0.25">
      <c r="B7" s="73" t="s">
        <v>298</v>
      </c>
      <c r="C7" s="331" t="s">
        <v>935</v>
      </c>
      <c r="D7" s="175">
        <v>68.696482137987459</v>
      </c>
      <c r="E7" s="175">
        <v>67.793220887048832</v>
      </c>
      <c r="F7" s="175">
        <v>67.268296905912976</v>
      </c>
      <c r="G7" s="175">
        <v>66.663984112970226</v>
      </c>
    </row>
    <row r="8" spans="2:8" x14ac:dyDescent="0.25">
      <c r="B8" s="73" t="s">
        <v>299</v>
      </c>
      <c r="C8" s="331" t="s">
        <v>935</v>
      </c>
      <c r="D8" s="175">
        <v>68.002486422214929</v>
      </c>
      <c r="E8" s="175">
        <v>67.23717995970317</v>
      </c>
      <c r="F8" s="175">
        <v>66.502065309864918</v>
      </c>
      <c r="G8" s="175">
        <v>65.822428018895508</v>
      </c>
    </row>
    <row r="9" spans="2:8" x14ac:dyDescent="0.25">
      <c r="B9" s="73" t="s">
        <v>300</v>
      </c>
      <c r="C9" s="331" t="s">
        <v>936</v>
      </c>
      <c r="D9" s="175">
        <v>68.194234783879011</v>
      </c>
      <c r="E9" s="175">
        <v>67.466354225727059</v>
      </c>
      <c r="F9" s="175">
        <v>66.796485171818603</v>
      </c>
      <c r="G9" s="175">
        <v>66.140876779851808</v>
      </c>
    </row>
    <row r="10" spans="2:8" x14ac:dyDescent="0.25">
      <c r="B10" s="73" t="s">
        <v>301</v>
      </c>
      <c r="C10" s="331" t="s">
        <v>936</v>
      </c>
      <c r="D10" s="175">
        <v>68.158872123865223</v>
      </c>
      <c r="E10" s="175">
        <v>67.477753810580865</v>
      </c>
      <c r="F10" s="175">
        <v>66.822053717204838</v>
      </c>
      <c r="G10" s="175">
        <v>66.23714915992619</v>
      </c>
    </row>
    <row r="11" spans="2:8" x14ac:dyDescent="0.25">
      <c r="B11" s="73" t="s">
        <v>302</v>
      </c>
      <c r="C11" s="331" t="s">
        <v>937</v>
      </c>
      <c r="D11" s="175">
        <v>69.196887242067305</v>
      </c>
      <c r="E11" s="175">
        <v>68.391889686955764</v>
      </c>
      <c r="F11" s="175">
        <v>67.666467307955742</v>
      </c>
      <c r="G11" s="175">
        <v>66.934270787165744</v>
      </c>
    </row>
    <row r="12" spans="2:8" x14ac:dyDescent="0.25">
      <c r="B12" s="73" t="s">
        <v>303</v>
      </c>
      <c r="C12" s="331" t="s">
        <v>937</v>
      </c>
      <c r="D12" s="175">
        <v>68.77754715976991</v>
      </c>
      <c r="E12" s="175">
        <v>67.988413806476629</v>
      </c>
      <c r="F12" s="175">
        <v>67.229104872495668</v>
      </c>
      <c r="G12" s="175">
        <v>66.496075719532442</v>
      </c>
    </row>
    <row r="13" spans="2:8" x14ac:dyDescent="0.25">
      <c r="B13" s="73" t="s">
        <v>304</v>
      </c>
      <c r="C13" s="331" t="s">
        <v>937</v>
      </c>
      <c r="D13" s="175">
        <v>68.325148086841139</v>
      </c>
      <c r="E13" s="175">
        <v>67.492003128070792</v>
      </c>
      <c r="F13" s="175">
        <v>66.726975670557891</v>
      </c>
      <c r="G13" s="175">
        <v>65.938190196957052</v>
      </c>
    </row>
    <row r="14" spans="2:8" x14ac:dyDescent="0.25">
      <c r="B14" s="73" t="s">
        <v>305</v>
      </c>
      <c r="C14" s="331" t="s">
        <v>937</v>
      </c>
      <c r="D14" s="175">
        <v>67.381986667775877</v>
      </c>
      <c r="E14" s="175">
        <v>66.665700323785259</v>
      </c>
      <c r="F14" s="175">
        <v>65.975634076034737</v>
      </c>
      <c r="G14" s="175">
        <v>65.252502171661945</v>
      </c>
    </row>
    <row r="15" spans="2:8" x14ac:dyDescent="0.25">
      <c r="B15" s="73" t="s">
        <v>306</v>
      </c>
      <c r="C15" s="331" t="s">
        <v>936</v>
      </c>
      <c r="D15" s="175">
        <v>67.979436139725806</v>
      </c>
      <c r="E15" s="175">
        <v>67.363586150760199</v>
      </c>
      <c r="F15" s="175">
        <v>66.738320435654913</v>
      </c>
      <c r="G15" s="175">
        <v>66.102811397484061</v>
      </c>
    </row>
    <row r="16" spans="2:8" x14ac:dyDescent="0.25">
      <c r="B16" s="73" t="s">
        <v>307</v>
      </c>
      <c r="C16" s="331" t="s">
        <v>936</v>
      </c>
      <c r="D16" s="175">
        <v>68.082401062583259</v>
      </c>
      <c r="E16" s="175">
        <v>67.511549188665825</v>
      </c>
      <c r="F16" s="175">
        <v>66.850429990488237</v>
      </c>
      <c r="G16" s="175">
        <v>66.242897099955826</v>
      </c>
    </row>
    <row r="17" spans="2:7" x14ac:dyDescent="0.25">
      <c r="B17" s="73" t="s">
        <v>308</v>
      </c>
      <c r="C17" s="331" t="s">
        <v>937</v>
      </c>
      <c r="D17" s="175">
        <v>68.15120010268258</v>
      </c>
      <c r="E17" s="175">
        <v>67.466955194440033</v>
      </c>
      <c r="F17" s="175">
        <v>66.824316431812008</v>
      </c>
      <c r="G17" s="175">
        <v>66.19714474160125</v>
      </c>
    </row>
    <row r="18" spans="2:7" x14ac:dyDescent="0.25">
      <c r="B18" s="73" t="s">
        <v>309</v>
      </c>
      <c r="C18" s="331" t="s">
        <v>936</v>
      </c>
      <c r="D18" s="175">
        <v>68.270679993538366</v>
      </c>
      <c r="E18" s="175">
        <v>67.550710608527297</v>
      </c>
      <c r="F18" s="175">
        <v>66.845941001492818</v>
      </c>
      <c r="G18" s="175">
        <v>66.174111967834534</v>
      </c>
    </row>
    <row r="19" spans="2:7" x14ac:dyDescent="0.25">
      <c r="B19" s="73" t="s">
        <v>310</v>
      </c>
      <c r="C19" s="331" t="s">
        <v>936</v>
      </c>
      <c r="D19" s="175">
        <v>68.340613211319507</v>
      </c>
      <c r="E19" s="175">
        <v>67.748367300643537</v>
      </c>
      <c r="F19" s="175">
        <v>67.153799757714935</v>
      </c>
      <c r="G19" s="175">
        <v>66.518208375236881</v>
      </c>
    </row>
    <row r="20" spans="2:7" x14ac:dyDescent="0.25">
      <c r="B20" s="73" t="s">
        <v>311</v>
      </c>
      <c r="C20" s="331" t="s">
        <v>937</v>
      </c>
      <c r="D20" s="175">
        <v>69.021165789718268</v>
      </c>
      <c r="E20" s="175">
        <v>68.387225084954395</v>
      </c>
      <c r="F20" s="175">
        <v>67.730167959292956</v>
      </c>
      <c r="G20" s="175">
        <v>67.084861177389797</v>
      </c>
    </row>
    <row r="22" spans="2:7" x14ac:dyDescent="0.25">
      <c r="B22" s="305" t="s">
        <v>312</v>
      </c>
      <c r="D22" s="194">
        <v>2012</v>
      </c>
      <c r="E22" s="194">
        <v>2013</v>
      </c>
      <c r="F22" s="194">
        <v>2014</v>
      </c>
      <c r="G22" s="194">
        <v>2015</v>
      </c>
    </row>
    <row r="23" spans="2:7" x14ac:dyDescent="0.25">
      <c r="B23" s="306" t="s">
        <v>297</v>
      </c>
      <c r="D23" s="336">
        <v>68.3541798904064</v>
      </c>
      <c r="E23" s="336">
        <v>67.62877316819278</v>
      </c>
      <c r="F23" s="336">
        <v>66.963748810882237</v>
      </c>
      <c r="G23" s="336">
        <v>66.304899551755696</v>
      </c>
    </row>
    <row r="24" spans="2:7" x14ac:dyDescent="0.25">
      <c r="B24" s="73" t="s">
        <v>313</v>
      </c>
      <c r="D24" s="175">
        <v>68.696482137987459</v>
      </c>
      <c r="E24" s="175">
        <v>67.793220887048832</v>
      </c>
      <c r="F24" s="175">
        <v>67.268296905912976</v>
      </c>
      <c r="G24" s="175">
        <v>66.663984112970226</v>
      </c>
    </row>
    <row r="25" spans="2:7" x14ac:dyDescent="0.25">
      <c r="B25" s="73" t="s">
        <v>314</v>
      </c>
      <c r="D25" s="175">
        <v>68.002486422214929</v>
      </c>
      <c r="E25" s="175">
        <v>67.23717995970317</v>
      </c>
      <c r="F25" s="175">
        <v>66.502065309864918</v>
      </c>
      <c r="G25" s="175">
        <v>65.822428018895508</v>
      </c>
    </row>
    <row r="26" spans="2:7" x14ac:dyDescent="0.25">
      <c r="B26" s="73" t="s">
        <v>315</v>
      </c>
      <c r="D26" s="175">
        <v>68.177488096399728</v>
      </c>
      <c r="E26" s="175">
        <v>67.471756174308524</v>
      </c>
      <c r="F26" s="175">
        <v>66.808613825372831</v>
      </c>
      <c r="G26" s="175">
        <v>66.186586520647211</v>
      </c>
    </row>
    <row r="27" spans="2:7" x14ac:dyDescent="0.25">
      <c r="B27" s="73" t="s">
        <v>316</v>
      </c>
      <c r="D27" s="175">
        <v>68.88966672278886</v>
      </c>
      <c r="E27" s="175">
        <v>68.096077140361587</v>
      </c>
      <c r="F27" s="175">
        <v>67.345639719923611</v>
      </c>
      <c r="G27" s="175">
        <v>66.612531611005721</v>
      </c>
    </row>
    <row r="28" spans="2:7" x14ac:dyDescent="0.25">
      <c r="B28" s="73" t="s">
        <v>317</v>
      </c>
      <c r="D28" s="175">
        <v>67.860913274711862</v>
      </c>
      <c r="E28" s="175">
        <v>67.145302730894002</v>
      </c>
      <c r="F28" s="175">
        <v>66.455824312638669</v>
      </c>
      <c r="G28" s="175">
        <v>65.743702432774754</v>
      </c>
    </row>
    <row r="29" spans="2:7" x14ac:dyDescent="0.25">
      <c r="B29" s="73" t="s">
        <v>318</v>
      </c>
      <c r="D29" s="175">
        <v>68.130263468854793</v>
      </c>
      <c r="E29" s="175">
        <v>67.480495891475684</v>
      </c>
      <c r="F29" s="175">
        <v>66.832229187020275</v>
      </c>
      <c r="G29" s="175">
        <v>66.210982487384982</v>
      </c>
    </row>
    <row r="30" spans="2:7" x14ac:dyDescent="0.25">
      <c r="B30" s="73" t="s">
        <v>319</v>
      </c>
      <c r="D30" s="175">
        <v>68.304222142786017</v>
      </c>
      <c r="E30" s="175">
        <v>67.645492800503831</v>
      </c>
      <c r="F30" s="175">
        <v>66.993510088683436</v>
      </c>
      <c r="G30" s="175">
        <v>66.339099585531827</v>
      </c>
    </row>
    <row r="31" spans="2:7" x14ac:dyDescent="0.25">
      <c r="B31" s="73" t="s">
        <v>320</v>
      </c>
      <c r="D31" s="175">
        <v>69.021165789718268</v>
      </c>
      <c r="E31" s="175">
        <v>68.387225084954395</v>
      </c>
      <c r="F31" s="175">
        <v>67.730167959292956</v>
      </c>
      <c r="G31" s="175">
        <v>67.084861177389797</v>
      </c>
    </row>
    <row r="33" spans="2:7" x14ac:dyDescent="0.25">
      <c r="B33" s="305" t="s">
        <v>938</v>
      </c>
      <c r="D33" s="194">
        <v>2012</v>
      </c>
      <c r="E33" s="194">
        <v>2013</v>
      </c>
      <c r="F33" s="194">
        <v>2014</v>
      </c>
      <c r="G33" s="194">
        <v>2015</v>
      </c>
    </row>
    <row r="34" spans="2:7" x14ac:dyDescent="0.25">
      <c r="B34" s="332" t="s">
        <v>940</v>
      </c>
      <c r="D34" s="175">
        <v>68.343328359455384</v>
      </c>
      <c r="E34" s="175">
        <v>67.508741770400505</v>
      </c>
      <c r="F34" s="175">
        <v>66.876814515972399</v>
      </c>
      <c r="G34" s="175">
        <v>66.233567498289531</v>
      </c>
    </row>
    <row r="35" spans="2:7" x14ac:dyDescent="0.25">
      <c r="B35" s="332" t="s">
        <v>941</v>
      </c>
      <c r="D35" s="175">
        <v>68.494791687429483</v>
      </c>
      <c r="E35" s="175">
        <v>67.777793306220673</v>
      </c>
      <c r="F35" s="175">
        <v>67.08579814330291</v>
      </c>
      <c r="G35" s="175">
        <v>66.398884456839369</v>
      </c>
    </row>
    <row r="36" spans="2:7" x14ac:dyDescent="0.25">
      <c r="B36" s="332" t="s">
        <v>942</v>
      </c>
      <c r="D36" s="175">
        <v>68.178757899133132</v>
      </c>
      <c r="E36" s="175">
        <v>67.522900239229273</v>
      </c>
      <c r="F36" s="175">
        <v>66.869538122510235</v>
      </c>
      <c r="G36" s="175">
        <v>66.236138042034213</v>
      </c>
    </row>
    <row r="38" spans="2:7" x14ac:dyDescent="0.25">
      <c r="B38" s="196" t="s">
        <v>444</v>
      </c>
      <c r="C38" s="196" t="s">
        <v>198</v>
      </c>
    </row>
    <row r="39" spans="2:7" x14ac:dyDescent="0.25">
      <c r="B39" s="196"/>
      <c r="C39" s="196" t="s">
        <v>742</v>
      </c>
    </row>
    <row r="40" spans="2:7" x14ac:dyDescent="0.25">
      <c r="B40" s="196" t="s">
        <v>447</v>
      </c>
      <c r="C40" s="190" t="s">
        <v>967</v>
      </c>
    </row>
    <row r="41" spans="2:7" x14ac:dyDescent="0.25">
      <c r="B41" s="196" t="s">
        <v>448</v>
      </c>
      <c r="C41" s="303" t="s">
        <v>968</v>
      </c>
    </row>
  </sheetData>
  <hyperlinks>
    <hyperlink ref="B1" location="'NČI 2014+ v14 '!N9" display="zpět"/>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1"/>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7" width="9.5703125" style="303" customWidth="1"/>
    <col min="8" max="16384" width="9.140625" style="303"/>
  </cols>
  <sheetData>
    <row r="1" spans="2:8" x14ac:dyDescent="0.25">
      <c r="B1" s="190" t="s">
        <v>295</v>
      </c>
    </row>
    <row r="2" spans="2:8" x14ac:dyDescent="0.25">
      <c r="B2" s="191" t="s">
        <v>945</v>
      </c>
    </row>
    <row r="3" spans="2:8" x14ac:dyDescent="0.25">
      <c r="B3" s="191"/>
    </row>
    <row r="4" spans="2:8" x14ac:dyDescent="0.25">
      <c r="H4" s="330" t="s">
        <v>18</v>
      </c>
    </row>
    <row r="5" spans="2:8" x14ac:dyDescent="0.25">
      <c r="B5" s="305" t="s">
        <v>296</v>
      </c>
      <c r="C5" s="194" t="s">
        <v>934</v>
      </c>
      <c r="D5" s="194">
        <v>2012</v>
      </c>
      <c r="E5" s="194">
        <v>2013</v>
      </c>
      <c r="F5" s="194">
        <v>2014</v>
      </c>
      <c r="G5" s="194">
        <v>2015</v>
      </c>
    </row>
    <row r="6" spans="2:8" x14ac:dyDescent="0.25">
      <c r="B6" s="306" t="s">
        <v>297</v>
      </c>
      <c r="C6" s="180"/>
      <c r="D6" s="336">
        <v>16.80864386834504</v>
      </c>
      <c r="E6" s="336">
        <v>17.365593970331659</v>
      </c>
      <c r="F6" s="336">
        <v>17.843584457608099</v>
      </c>
      <c r="G6" s="336">
        <v>18.310031710723763</v>
      </c>
    </row>
    <row r="7" spans="2:8" x14ac:dyDescent="0.25">
      <c r="B7" s="73" t="s">
        <v>298</v>
      </c>
      <c r="C7" s="331" t="s">
        <v>935</v>
      </c>
      <c r="D7" s="175">
        <v>17.648101509488441</v>
      </c>
      <c r="E7" s="175">
        <v>18.101819416168425</v>
      </c>
      <c r="F7" s="175">
        <v>18.236981158449947</v>
      </c>
      <c r="G7" s="175">
        <v>18.437428251550951</v>
      </c>
    </row>
    <row r="8" spans="2:8" x14ac:dyDescent="0.25">
      <c r="B8" s="73" t="s">
        <v>299</v>
      </c>
      <c r="C8" s="331" t="s">
        <v>935</v>
      </c>
      <c r="D8" s="175">
        <v>15.791103376951515</v>
      </c>
      <c r="E8" s="175">
        <v>16.280744754041969</v>
      </c>
      <c r="F8" s="175">
        <v>16.71186551498937</v>
      </c>
      <c r="G8" s="175">
        <v>17.129709181566323</v>
      </c>
    </row>
    <row r="9" spans="2:8" x14ac:dyDescent="0.25">
      <c r="B9" s="73" t="s">
        <v>300</v>
      </c>
      <c r="C9" s="331" t="s">
        <v>936</v>
      </c>
      <c r="D9" s="175">
        <v>16.888021099227</v>
      </c>
      <c r="E9" s="175">
        <v>17.473343311758786</v>
      </c>
      <c r="F9" s="175">
        <v>18.002667503530521</v>
      </c>
      <c r="G9" s="175">
        <v>18.499797753020378</v>
      </c>
    </row>
    <row r="10" spans="2:8" x14ac:dyDescent="0.25">
      <c r="B10" s="73" t="s">
        <v>301</v>
      </c>
      <c r="C10" s="331" t="s">
        <v>936</v>
      </c>
      <c r="D10" s="175">
        <v>17.318186024826826</v>
      </c>
      <c r="E10" s="175">
        <v>17.856937340989663</v>
      </c>
      <c r="F10" s="175">
        <v>18.353639134585123</v>
      </c>
      <c r="G10" s="175">
        <v>18.779222220680662</v>
      </c>
    </row>
    <row r="11" spans="2:8" x14ac:dyDescent="0.25">
      <c r="B11" s="73" t="s">
        <v>302</v>
      </c>
      <c r="C11" s="331" t="s">
        <v>937</v>
      </c>
      <c r="D11" s="175">
        <v>16.041043860986459</v>
      </c>
      <c r="E11" s="175">
        <v>16.796699399618394</v>
      </c>
      <c r="F11" s="175">
        <v>17.469503129040774</v>
      </c>
      <c r="G11" s="175">
        <v>18.163839531541694</v>
      </c>
    </row>
    <row r="12" spans="2:8" x14ac:dyDescent="0.25">
      <c r="B12" s="73" t="s">
        <v>303</v>
      </c>
      <c r="C12" s="331" t="s">
        <v>937</v>
      </c>
      <c r="D12" s="175">
        <v>15.677025124461153</v>
      </c>
      <c r="E12" s="175">
        <v>16.401735505138646</v>
      </c>
      <c r="F12" s="175">
        <v>17.05676891933221</v>
      </c>
      <c r="G12" s="175">
        <v>17.678828816785082</v>
      </c>
    </row>
    <row r="13" spans="2:8" x14ac:dyDescent="0.25">
      <c r="B13" s="73" t="s">
        <v>304</v>
      </c>
      <c r="C13" s="331" t="s">
        <v>937</v>
      </c>
      <c r="D13" s="175">
        <v>16.235744219027165</v>
      </c>
      <c r="E13" s="175">
        <v>16.959752307864179</v>
      </c>
      <c r="F13" s="175">
        <v>17.618280464212226</v>
      </c>
      <c r="G13" s="175">
        <v>18.274766342385458</v>
      </c>
    </row>
    <row r="14" spans="2:8" x14ac:dyDescent="0.25">
      <c r="B14" s="73" t="s">
        <v>305</v>
      </c>
      <c r="C14" s="331" t="s">
        <v>937</v>
      </c>
      <c r="D14" s="175">
        <v>17.826514704871723</v>
      </c>
      <c r="E14" s="175">
        <v>18.426769630500679</v>
      </c>
      <c r="F14" s="175">
        <v>18.994724342355735</v>
      </c>
      <c r="G14" s="175">
        <v>19.594465934376821</v>
      </c>
    </row>
    <row r="15" spans="2:8" x14ac:dyDescent="0.25">
      <c r="B15" s="73" t="s">
        <v>306</v>
      </c>
      <c r="C15" s="331" t="s">
        <v>936</v>
      </c>
      <c r="D15" s="175">
        <v>16.991518859886916</v>
      </c>
      <c r="E15" s="175">
        <v>17.532098801321744</v>
      </c>
      <c r="F15" s="175">
        <v>18.026345347927464</v>
      </c>
      <c r="G15" s="175">
        <v>18.530501851209632</v>
      </c>
    </row>
    <row r="16" spans="2:8" x14ac:dyDescent="0.25">
      <c r="B16" s="73" t="s">
        <v>307</v>
      </c>
      <c r="C16" s="331" t="s">
        <v>936</v>
      </c>
      <c r="D16" s="175">
        <v>17.157628905707472</v>
      </c>
      <c r="E16" s="175">
        <v>17.692945440005957</v>
      </c>
      <c r="F16" s="175">
        <v>18.224144186548212</v>
      </c>
      <c r="G16" s="175">
        <v>18.698071544236715</v>
      </c>
    </row>
    <row r="17" spans="2:7" x14ac:dyDescent="0.25">
      <c r="B17" s="73" t="s">
        <v>308</v>
      </c>
      <c r="C17" s="331" t="s">
        <v>937</v>
      </c>
      <c r="D17" s="175">
        <v>17.262739057887305</v>
      </c>
      <c r="E17" s="175">
        <v>17.757448648722562</v>
      </c>
      <c r="F17" s="175">
        <v>18.180283462633426</v>
      </c>
      <c r="G17" s="175">
        <v>18.575860088083232</v>
      </c>
    </row>
    <row r="18" spans="2:7" x14ac:dyDescent="0.25">
      <c r="B18" s="73" t="s">
        <v>309</v>
      </c>
      <c r="C18" s="331" t="s">
        <v>936</v>
      </c>
      <c r="D18" s="175">
        <v>17.07457077927068</v>
      </c>
      <c r="E18" s="175">
        <v>17.66919774465865</v>
      </c>
      <c r="F18" s="175">
        <v>18.226206562415943</v>
      </c>
      <c r="G18" s="175">
        <v>18.719336776332167</v>
      </c>
    </row>
    <row r="19" spans="2:7" x14ac:dyDescent="0.25">
      <c r="B19" s="73" t="s">
        <v>310</v>
      </c>
      <c r="C19" s="331" t="s">
        <v>936</v>
      </c>
      <c r="D19" s="175">
        <v>17.33847433949358</v>
      </c>
      <c r="E19" s="175">
        <v>17.829980948287478</v>
      </c>
      <c r="F19" s="175">
        <v>18.32908736444082</v>
      </c>
      <c r="G19" s="175">
        <v>18.83231054464353</v>
      </c>
    </row>
    <row r="20" spans="2:7" x14ac:dyDescent="0.25">
      <c r="B20" s="73" t="s">
        <v>311</v>
      </c>
      <c r="C20" s="331" t="s">
        <v>937</v>
      </c>
      <c r="D20" s="175">
        <v>16.398310128305678</v>
      </c>
      <c r="E20" s="175">
        <v>16.979912131946126</v>
      </c>
      <c r="F20" s="175">
        <v>17.524940953094255</v>
      </c>
      <c r="G20" s="175">
        <v>18.058024694410584</v>
      </c>
    </row>
    <row r="22" spans="2:7" x14ac:dyDescent="0.25">
      <c r="B22" s="305" t="s">
        <v>312</v>
      </c>
      <c r="D22" s="194">
        <v>2012</v>
      </c>
      <c r="E22" s="194">
        <v>2013</v>
      </c>
      <c r="F22" s="194">
        <v>2014</v>
      </c>
      <c r="G22" s="194">
        <v>2015</v>
      </c>
    </row>
    <row r="23" spans="2:7" x14ac:dyDescent="0.25">
      <c r="B23" s="306" t="s">
        <v>297</v>
      </c>
      <c r="D23" s="336">
        <v>16.80864386834504</v>
      </c>
      <c r="E23" s="336">
        <v>17.365593970331659</v>
      </c>
      <c r="F23" s="336">
        <v>17.843584457608099</v>
      </c>
      <c r="G23" s="336">
        <v>18.310031710723763</v>
      </c>
    </row>
    <row r="24" spans="2:7" x14ac:dyDescent="0.25">
      <c r="B24" s="73" t="s">
        <v>313</v>
      </c>
      <c r="D24" s="175">
        <v>17.648101509488441</v>
      </c>
      <c r="E24" s="175">
        <v>18.101819416168425</v>
      </c>
      <c r="F24" s="175">
        <v>18.236981158449947</v>
      </c>
      <c r="G24" s="175">
        <v>18.437428251550951</v>
      </c>
    </row>
    <row r="25" spans="2:7" x14ac:dyDescent="0.25">
      <c r="B25" s="73" t="s">
        <v>314</v>
      </c>
      <c r="D25" s="175">
        <v>15.791103376951515</v>
      </c>
      <c r="E25" s="175">
        <v>16.280744754041969</v>
      </c>
      <c r="F25" s="175">
        <v>16.71186551498937</v>
      </c>
      <c r="G25" s="175">
        <v>17.129709181566323</v>
      </c>
    </row>
    <row r="26" spans="2:7" x14ac:dyDescent="0.25">
      <c r="B26" s="73" t="s">
        <v>315</v>
      </c>
      <c r="D26" s="175">
        <v>17.091734212741606</v>
      </c>
      <c r="E26" s="175">
        <v>17.655117933259294</v>
      </c>
      <c r="F26" s="175">
        <v>18.16915383492395</v>
      </c>
      <c r="G26" s="175">
        <v>18.632467372061427</v>
      </c>
    </row>
    <row r="27" spans="2:7" x14ac:dyDescent="0.25">
      <c r="B27" s="73" t="s">
        <v>316</v>
      </c>
      <c r="D27" s="175">
        <v>15.774353339418159</v>
      </c>
      <c r="E27" s="175">
        <v>16.50712750426726</v>
      </c>
      <c r="F27" s="175">
        <v>17.166741597040769</v>
      </c>
      <c r="G27" s="175">
        <v>17.807726559669621</v>
      </c>
    </row>
    <row r="28" spans="2:7" x14ac:dyDescent="0.25">
      <c r="B28" s="73" t="s">
        <v>317</v>
      </c>
      <c r="D28" s="175">
        <v>17.077879016963092</v>
      </c>
      <c r="E28" s="175">
        <v>17.693227295265924</v>
      </c>
      <c r="F28" s="175">
        <v>18.261987386623289</v>
      </c>
      <c r="G28" s="175">
        <v>18.845163477659703</v>
      </c>
    </row>
    <row r="29" spans="2:7" x14ac:dyDescent="0.25">
      <c r="B29" s="73" t="s">
        <v>318</v>
      </c>
      <c r="D29" s="175">
        <v>17.23075237951802</v>
      </c>
      <c r="E29" s="175">
        <v>17.737862638942037</v>
      </c>
      <c r="F29" s="175">
        <v>18.193573844687378</v>
      </c>
      <c r="G29" s="175">
        <v>18.612822796081925</v>
      </c>
    </row>
    <row r="30" spans="2:7" x14ac:dyDescent="0.25">
      <c r="B30" s="73" t="s">
        <v>319</v>
      </c>
      <c r="D30" s="175">
        <v>17.201147145764882</v>
      </c>
      <c r="E30" s="175">
        <v>17.74629801538455</v>
      </c>
      <c r="F30" s="175">
        <v>18.275521469779815</v>
      </c>
      <c r="G30" s="175">
        <v>18.773505528155791</v>
      </c>
    </row>
    <row r="31" spans="2:7" x14ac:dyDescent="0.25">
      <c r="B31" s="73" t="s">
        <v>320</v>
      </c>
      <c r="D31" s="175">
        <v>16.398310128305678</v>
      </c>
      <c r="E31" s="175">
        <v>16.979912131946126</v>
      </c>
      <c r="F31" s="175">
        <v>17.524940953094255</v>
      </c>
      <c r="G31" s="175">
        <v>18.058024694410584</v>
      </c>
    </row>
    <row r="33" spans="2:7" x14ac:dyDescent="0.25">
      <c r="B33" s="305" t="s">
        <v>938</v>
      </c>
      <c r="D33" s="194">
        <v>2012</v>
      </c>
      <c r="E33" s="194">
        <v>2013</v>
      </c>
      <c r="F33" s="194">
        <v>2014</v>
      </c>
      <c r="G33" s="194">
        <v>2015</v>
      </c>
    </row>
    <row r="34" spans="2:7" x14ac:dyDescent="0.25">
      <c r="B34" s="332" t="s">
        <v>940</v>
      </c>
      <c r="D34" s="175">
        <v>16.703130391759853</v>
      </c>
      <c r="E34" s="175">
        <v>17.170129524732893</v>
      </c>
      <c r="F34" s="175">
        <v>17.457770381816502</v>
      </c>
      <c r="G34" s="175">
        <v>17.768591059331428</v>
      </c>
    </row>
    <row r="35" spans="2:7" x14ac:dyDescent="0.25">
      <c r="B35" s="332" t="s">
        <v>941</v>
      </c>
      <c r="D35" s="175">
        <v>16.625207462125289</v>
      </c>
      <c r="E35" s="175">
        <v>17.238878695575302</v>
      </c>
      <c r="F35" s="175">
        <v>17.795341495281665</v>
      </c>
      <c r="G35" s="175">
        <v>18.34035177386918</v>
      </c>
    </row>
    <row r="36" spans="2:7" x14ac:dyDescent="0.25">
      <c r="B36" s="332" t="s">
        <v>942</v>
      </c>
      <c r="D36" s="175">
        <v>17.125236876514009</v>
      </c>
      <c r="E36" s="175">
        <v>17.674575928187856</v>
      </c>
      <c r="F36" s="175">
        <v>18.193482484705154</v>
      </c>
      <c r="G36" s="175">
        <v>18.676628892072422</v>
      </c>
    </row>
    <row r="38" spans="2:7" x14ac:dyDescent="0.25">
      <c r="B38" s="196" t="s">
        <v>444</v>
      </c>
      <c r="C38" s="196" t="s">
        <v>198</v>
      </c>
    </row>
    <row r="39" spans="2:7" x14ac:dyDescent="0.25">
      <c r="B39" s="196"/>
      <c r="C39" s="196" t="s">
        <v>742</v>
      </c>
    </row>
    <row r="40" spans="2:7" x14ac:dyDescent="0.25">
      <c r="B40" s="196" t="s">
        <v>447</v>
      </c>
      <c r="C40" s="190" t="s">
        <v>967</v>
      </c>
    </row>
    <row r="41" spans="2:7" x14ac:dyDescent="0.25">
      <c r="B41" s="196" t="s">
        <v>448</v>
      </c>
      <c r="C41" s="303" t="s">
        <v>968</v>
      </c>
    </row>
  </sheetData>
  <hyperlinks>
    <hyperlink ref="B1" location="'NČI 2014+ v14 '!N10" display="zpět"/>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E41"/>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4" width="12.28515625" style="303" customWidth="1"/>
    <col min="5" max="5" width="9.28515625" style="303" customWidth="1"/>
    <col min="6" max="16384" width="9.140625" style="303"/>
  </cols>
  <sheetData>
    <row r="1" spans="2:5" x14ac:dyDescent="0.25">
      <c r="B1" s="190" t="s">
        <v>295</v>
      </c>
    </row>
    <row r="2" spans="2:5" x14ac:dyDescent="0.25">
      <c r="B2" s="191" t="s">
        <v>946</v>
      </c>
    </row>
    <row r="3" spans="2:5" x14ac:dyDescent="0.25">
      <c r="B3" s="191"/>
    </row>
    <row r="4" spans="2:5" x14ac:dyDescent="0.25">
      <c r="E4" s="330" t="s">
        <v>796</v>
      </c>
    </row>
    <row r="5" spans="2:5" x14ac:dyDescent="0.25">
      <c r="B5" s="305" t="s">
        <v>296</v>
      </c>
      <c r="C5" s="194" t="s">
        <v>934</v>
      </c>
      <c r="D5" s="194">
        <v>2015</v>
      </c>
    </row>
    <row r="6" spans="2:5" x14ac:dyDescent="0.25">
      <c r="B6" s="306" t="s">
        <v>297</v>
      </c>
      <c r="C6" s="180"/>
      <c r="D6" s="336">
        <v>78869.727264999994</v>
      </c>
    </row>
    <row r="7" spans="2:5" x14ac:dyDescent="0.25">
      <c r="B7" s="73" t="s">
        <v>298</v>
      </c>
      <c r="C7" s="331" t="s">
        <v>935</v>
      </c>
      <c r="D7" s="175">
        <v>496.15720500000003</v>
      </c>
    </row>
    <row r="8" spans="2:5" x14ac:dyDescent="0.25">
      <c r="B8" s="73" t="s">
        <v>299</v>
      </c>
      <c r="C8" s="331" t="s">
        <v>935</v>
      </c>
      <c r="D8" s="175">
        <v>11016.133416999999</v>
      </c>
    </row>
    <row r="9" spans="2:5" x14ac:dyDescent="0.25">
      <c r="B9" s="73" t="s">
        <v>300</v>
      </c>
      <c r="C9" s="331" t="s">
        <v>936</v>
      </c>
      <c r="D9" s="175">
        <v>10057.981926</v>
      </c>
    </row>
    <row r="10" spans="2:5" x14ac:dyDescent="0.25">
      <c r="B10" s="73" t="s">
        <v>301</v>
      </c>
      <c r="C10" s="331" t="s">
        <v>936</v>
      </c>
      <c r="D10" s="175">
        <v>7560.9659470000006</v>
      </c>
    </row>
    <row r="11" spans="2:5" x14ac:dyDescent="0.25">
      <c r="B11" s="73" t="s">
        <v>302</v>
      </c>
      <c r="C11" s="331" t="s">
        <v>937</v>
      </c>
      <c r="D11" s="175">
        <v>3314.293459</v>
      </c>
    </row>
    <row r="12" spans="2:5" x14ac:dyDescent="0.25">
      <c r="B12" s="73" t="s">
        <v>303</v>
      </c>
      <c r="C12" s="331" t="s">
        <v>937</v>
      </c>
      <c r="D12" s="175">
        <v>5334.707496</v>
      </c>
    </row>
    <row r="13" spans="2:5" x14ac:dyDescent="0.25">
      <c r="B13" s="73" t="s">
        <v>304</v>
      </c>
      <c r="C13" s="331" t="s">
        <v>937</v>
      </c>
      <c r="D13" s="175">
        <v>3163.4306489999999</v>
      </c>
    </row>
    <row r="14" spans="2:5" x14ac:dyDescent="0.25">
      <c r="B14" s="73" t="s">
        <v>305</v>
      </c>
      <c r="C14" s="331" t="s">
        <v>937</v>
      </c>
      <c r="D14" s="175">
        <v>4758.9906719999999</v>
      </c>
    </row>
    <row r="15" spans="2:5" x14ac:dyDescent="0.25">
      <c r="B15" s="73" t="s">
        <v>306</v>
      </c>
      <c r="C15" s="331" t="s">
        <v>936</v>
      </c>
      <c r="D15" s="175">
        <v>4518.961405</v>
      </c>
    </row>
    <row r="16" spans="2:5" x14ac:dyDescent="0.25">
      <c r="B16" s="73" t="s">
        <v>307</v>
      </c>
      <c r="C16" s="331" t="s">
        <v>936</v>
      </c>
      <c r="D16" s="175">
        <v>6795.5862959999995</v>
      </c>
    </row>
    <row r="17" spans="2:4" x14ac:dyDescent="0.25">
      <c r="B17" s="73" t="s">
        <v>308</v>
      </c>
      <c r="C17" s="331" t="s">
        <v>937</v>
      </c>
      <c r="D17" s="175">
        <v>7195.0599569999995</v>
      </c>
    </row>
    <row r="18" spans="2:4" x14ac:dyDescent="0.25">
      <c r="B18" s="73" t="s">
        <v>309</v>
      </c>
      <c r="C18" s="331" t="s">
        <v>936</v>
      </c>
      <c r="D18" s="175">
        <v>5266.9007330000004</v>
      </c>
    </row>
    <row r="19" spans="2:4" x14ac:dyDescent="0.25">
      <c r="B19" s="73" t="s">
        <v>310</v>
      </c>
      <c r="C19" s="331" t="s">
        <v>936</v>
      </c>
      <c r="D19" s="175">
        <v>3962.9212499999999</v>
      </c>
    </row>
    <row r="20" spans="2:4" x14ac:dyDescent="0.25">
      <c r="B20" s="73" t="s">
        <v>311</v>
      </c>
      <c r="C20" s="331" t="s">
        <v>937</v>
      </c>
      <c r="D20" s="175">
        <v>5427.636853</v>
      </c>
    </row>
    <row r="22" spans="2:4" x14ac:dyDescent="0.25">
      <c r="B22" s="305" t="s">
        <v>312</v>
      </c>
      <c r="D22" s="194">
        <v>2015</v>
      </c>
    </row>
    <row r="23" spans="2:4" x14ac:dyDescent="0.25">
      <c r="B23" s="306" t="s">
        <v>297</v>
      </c>
      <c r="D23" s="336">
        <f>+D6</f>
        <v>78869.727264999994</v>
      </c>
    </row>
    <row r="24" spans="2:4" x14ac:dyDescent="0.25">
      <c r="B24" s="73" t="s">
        <v>313</v>
      </c>
      <c r="D24" s="175">
        <f>+D7</f>
        <v>496.15720500000003</v>
      </c>
    </row>
    <row r="25" spans="2:4" x14ac:dyDescent="0.25">
      <c r="B25" s="73" t="s">
        <v>314</v>
      </c>
      <c r="D25" s="175">
        <f>+D8</f>
        <v>11016.133416999999</v>
      </c>
    </row>
    <row r="26" spans="2:4" x14ac:dyDescent="0.25">
      <c r="B26" s="73" t="s">
        <v>315</v>
      </c>
      <c r="D26" s="175">
        <f>+D9+D10</f>
        <v>17618.947873000001</v>
      </c>
    </row>
    <row r="27" spans="2:4" x14ac:dyDescent="0.25">
      <c r="B27" s="73" t="s">
        <v>316</v>
      </c>
      <c r="D27" s="175">
        <f>+D11+D12</f>
        <v>8649.0009549999995</v>
      </c>
    </row>
    <row r="28" spans="2:4" x14ac:dyDescent="0.25">
      <c r="B28" s="73" t="s">
        <v>317</v>
      </c>
      <c r="D28" s="175">
        <f>+D13+D14+D15</f>
        <v>12441.382726</v>
      </c>
    </row>
    <row r="29" spans="2:4" x14ac:dyDescent="0.25">
      <c r="B29" s="73" t="s">
        <v>318</v>
      </c>
      <c r="D29" s="175">
        <f>+D16+D17</f>
        <v>13990.646252999999</v>
      </c>
    </row>
    <row r="30" spans="2:4" x14ac:dyDescent="0.25">
      <c r="B30" s="73" t="s">
        <v>319</v>
      </c>
      <c r="D30" s="175">
        <f>+D18+D19</f>
        <v>9229.8219829999998</v>
      </c>
    </row>
    <row r="31" spans="2:4" x14ac:dyDescent="0.25">
      <c r="B31" s="73" t="s">
        <v>320</v>
      </c>
      <c r="D31" s="175">
        <f>+D20</f>
        <v>5427.636853</v>
      </c>
    </row>
    <row r="33" spans="2:4" x14ac:dyDescent="0.25">
      <c r="B33" s="305" t="s">
        <v>938</v>
      </c>
      <c r="D33" s="194" t="s">
        <v>939</v>
      </c>
    </row>
    <row r="34" spans="2:4" x14ac:dyDescent="0.25">
      <c r="B34" s="332" t="s">
        <v>940</v>
      </c>
      <c r="D34" s="175">
        <f>(D7+D8)/$D$23*100</f>
        <v>14.59658987195307</v>
      </c>
    </row>
    <row r="35" spans="2:4" x14ac:dyDescent="0.25">
      <c r="B35" s="332" t="s">
        <v>941</v>
      </c>
      <c r="D35" s="175">
        <f>(D11+D12+D13+D14+D17+D20)/D23*100</f>
        <v>37.015620692979709</v>
      </c>
    </row>
    <row r="36" spans="2:4" x14ac:dyDescent="0.25">
      <c r="B36" s="332" t="s">
        <v>942</v>
      </c>
      <c r="D36" s="175">
        <f>(D9+D10+D15+D16+D18+D19)/D23*100</f>
        <v>48.387789435067226</v>
      </c>
    </row>
    <row r="38" spans="2:4" x14ac:dyDescent="0.25">
      <c r="B38" s="196" t="s">
        <v>444</v>
      </c>
      <c r="C38" s="196" t="s">
        <v>198</v>
      </c>
    </row>
    <row r="39" spans="2:4" x14ac:dyDescent="0.25">
      <c r="B39" s="196"/>
      <c r="C39" s="196" t="s">
        <v>742</v>
      </c>
    </row>
    <row r="40" spans="2:4" x14ac:dyDescent="0.25">
      <c r="B40" s="196" t="s">
        <v>447</v>
      </c>
      <c r="C40" s="190" t="s">
        <v>972</v>
      </c>
    </row>
    <row r="41" spans="2:4" x14ac:dyDescent="0.25">
      <c r="B41" s="196" t="s">
        <v>448</v>
      </c>
      <c r="C41" s="303" t="s">
        <v>973</v>
      </c>
    </row>
  </sheetData>
  <hyperlinks>
    <hyperlink ref="B1" location="'NČI 2014+ v14 '!N11" display="zpět"/>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E44"/>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4" width="15" style="303" customWidth="1"/>
    <col min="5" max="5" width="10.42578125" style="303" customWidth="1"/>
    <col min="6" max="16384" width="9.140625" style="303"/>
  </cols>
  <sheetData>
    <row r="1" spans="2:5" x14ac:dyDescent="0.25">
      <c r="B1" s="190" t="s">
        <v>295</v>
      </c>
    </row>
    <row r="2" spans="2:5" x14ac:dyDescent="0.25">
      <c r="B2" s="191" t="s">
        <v>947</v>
      </c>
    </row>
    <row r="3" spans="2:5" x14ac:dyDescent="0.25">
      <c r="B3" s="191"/>
    </row>
    <row r="4" spans="2:5" x14ac:dyDescent="0.25">
      <c r="E4" s="330" t="s">
        <v>948</v>
      </c>
    </row>
    <row r="5" spans="2:5" x14ac:dyDescent="0.25">
      <c r="B5" s="305" t="s">
        <v>296</v>
      </c>
      <c r="C5" s="194" t="s">
        <v>934</v>
      </c>
      <c r="D5" s="194">
        <v>2015</v>
      </c>
    </row>
    <row r="6" spans="2:5" x14ac:dyDescent="0.25">
      <c r="B6" s="306" t="s">
        <v>297</v>
      </c>
      <c r="C6" s="180"/>
      <c r="D6" s="72">
        <f>+obyv!G6/území!D6</f>
        <v>133.81361095036368</v>
      </c>
    </row>
    <row r="7" spans="2:5" x14ac:dyDescent="0.25">
      <c r="B7" s="73" t="s">
        <v>298</v>
      </c>
      <c r="C7" s="331" t="s">
        <v>935</v>
      </c>
      <c r="D7" s="175">
        <f>+obyv!G7/území!D7</f>
        <v>2554.5310785116985</v>
      </c>
    </row>
    <row r="8" spans="2:5" x14ac:dyDescent="0.25">
      <c r="B8" s="73" t="s">
        <v>299</v>
      </c>
      <c r="C8" s="331" t="s">
        <v>935</v>
      </c>
      <c r="D8" s="175">
        <f>+obyv!G8/území!D8</f>
        <v>120.44843229225754</v>
      </c>
    </row>
    <row r="9" spans="2:5" x14ac:dyDescent="0.25">
      <c r="B9" s="73" t="s">
        <v>300</v>
      </c>
      <c r="C9" s="331" t="s">
        <v>936</v>
      </c>
      <c r="D9" s="175">
        <f>+obyv!G9/území!D9</f>
        <v>63.415703537027809</v>
      </c>
    </row>
    <row r="10" spans="2:5" x14ac:dyDescent="0.25">
      <c r="B10" s="73" t="s">
        <v>301</v>
      </c>
      <c r="C10" s="331" t="s">
        <v>936</v>
      </c>
      <c r="D10" s="175">
        <f>+obyv!G10/území!D10</f>
        <v>76.262213590419165</v>
      </c>
    </row>
    <row r="11" spans="2:5" x14ac:dyDescent="0.25">
      <c r="B11" s="73" t="s">
        <v>302</v>
      </c>
      <c r="C11" s="331" t="s">
        <v>937</v>
      </c>
      <c r="D11" s="175">
        <f>+obyv!G11/území!D11</f>
        <v>89.861686565878713</v>
      </c>
    </row>
    <row r="12" spans="2:5" x14ac:dyDescent="0.25">
      <c r="B12" s="73" t="s">
        <v>303</v>
      </c>
      <c r="C12" s="331" t="s">
        <v>937</v>
      </c>
      <c r="D12" s="175">
        <f>+obyv!G12/území!D12</f>
        <v>154.24013418110749</v>
      </c>
    </row>
    <row r="13" spans="2:5" x14ac:dyDescent="0.25">
      <c r="B13" s="73" t="s">
        <v>304</v>
      </c>
      <c r="C13" s="331" t="s">
        <v>937</v>
      </c>
      <c r="D13" s="175">
        <f>+obyv!G13/území!D13</f>
        <v>138.9753874133373</v>
      </c>
    </row>
    <row r="14" spans="2:5" x14ac:dyDescent="0.25">
      <c r="B14" s="73" t="s">
        <v>305</v>
      </c>
      <c r="C14" s="331" t="s">
        <v>937</v>
      </c>
      <c r="D14" s="175">
        <f>+obyv!G14/území!D14</f>
        <v>115.86931725761534</v>
      </c>
    </row>
    <row r="15" spans="2:5" x14ac:dyDescent="0.25">
      <c r="B15" s="73" t="s">
        <v>306</v>
      </c>
      <c r="C15" s="331" t="s">
        <v>936</v>
      </c>
      <c r="D15" s="175">
        <f>+obyv!G15/území!D15</f>
        <v>114.21850149658448</v>
      </c>
    </row>
    <row r="16" spans="2:5" x14ac:dyDescent="0.25">
      <c r="B16" s="73" t="s">
        <v>307</v>
      </c>
      <c r="C16" s="331" t="s">
        <v>936</v>
      </c>
      <c r="D16" s="175">
        <f>+obyv!G16/území!D16</f>
        <v>74.971456149395948</v>
      </c>
    </row>
    <row r="17" spans="2:4" x14ac:dyDescent="0.25">
      <c r="B17" s="73" t="s">
        <v>308</v>
      </c>
      <c r="C17" s="331" t="s">
        <v>937</v>
      </c>
      <c r="D17" s="175">
        <f>+obyv!G17/území!D17</f>
        <v>163.30996642450913</v>
      </c>
    </row>
    <row r="18" spans="2:4" x14ac:dyDescent="0.25">
      <c r="B18" s="73" t="s">
        <v>309</v>
      </c>
      <c r="C18" s="331" t="s">
        <v>936</v>
      </c>
      <c r="D18" s="175">
        <f>+obyv!G18/území!D18</f>
        <v>120.51072009448482</v>
      </c>
    </row>
    <row r="19" spans="2:4" x14ac:dyDescent="0.25">
      <c r="B19" s="73" t="s">
        <v>310</v>
      </c>
      <c r="C19" s="331" t="s">
        <v>936</v>
      </c>
      <c r="D19" s="175">
        <f>+obyv!G19/území!D19</f>
        <v>147.53661834688236</v>
      </c>
    </row>
    <row r="20" spans="2:4" x14ac:dyDescent="0.25">
      <c r="B20" s="73" t="s">
        <v>311</v>
      </c>
      <c r="C20" s="331" t="s">
        <v>937</v>
      </c>
      <c r="D20" s="175">
        <f>+obyv!G20/území!D20</f>
        <v>223.54314278217979</v>
      </c>
    </row>
    <row r="22" spans="2:4" x14ac:dyDescent="0.25">
      <c r="B22" s="305" t="s">
        <v>312</v>
      </c>
      <c r="D22" s="194">
        <v>2015</v>
      </c>
    </row>
    <row r="23" spans="2:4" x14ac:dyDescent="0.25">
      <c r="B23" s="306" t="s">
        <v>297</v>
      </c>
      <c r="D23" s="72">
        <f>+obyv!G23/území!D23</f>
        <v>133.81361095036368</v>
      </c>
    </row>
    <row r="24" spans="2:4" x14ac:dyDescent="0.25">
      <c r="B24" s="73" t="s">
        <v>313</v>
      </c>
      <c r="D24" s="175">
        <f>+obyv!G24/území!D24</f>
        <v>2554.5310785116985</v>
      </c>
    </row>
    <row r="25" spans="2:4" x14ac:dyDescent="0.25">
      <c r="B25" s="73" t="s">
        <v>314</v>
      </c>
      <c r="D25" s="175">
        <f>+obyv!G25/území!D25</f>
        <v>120.44843229225754</v>
      </c>
    </row>
    <row r="26" spans="2:4" x14ac:dyDescent="0.25">
      <c r="B26" s="73" t="s">
        <v>315</v>
      </c>
      <c r="D26" s="175">
        <f>+obyv!G26/území!D26</f>
        <v>68.928633466307772</v>
      </c>
    </row>
    <row r="27" spans="2:4" x14ac:dyDescent="0.25">
      <c r="B27" s="73" t="s">
        <v>316</v>
      </c>
      <c r="D27" s="175">
        <f>+obyv!G27/území!D27</f>
        <v>129.57034064751124</v>
      </c>
    </row>
    <row r="28" spans="2:4" x14ac:dyDescent="0.25">
      <c r="B28" s="73" t="s">
        <v>317</v>
      </c>
      <c r="D28" s="175">
        <f>+obyv!G28/území!D28</f>
        <v>121.14481430188904</v>
      </c>
    </row>
    <row r="29" spans="2:4" x14ac:dyDescent="0.25">
      <c r="B29" s="73" t="s">
        <v>318</v>
      </c>
      <c r="D29" s="175">
        <f>+obyv!G29/území!D29</f>
        <v>120.40187204638917</v>
      </c>
    </row>
    <row r="30" spans="2:4" x14ac:dyDescent="0.25">
      <c r="B30" s="73" t="s">
        <v>319</v>
      </c>
      <c r="D30" s="175">
        <f>+obyv!G30/území!D30</f>
        <v>132.11457406718654</v>
      </c>
    </row>
    <row r="31" spans="2:4" x14ac:dyDescent="0.25">
      <c r="B31" s="73" t="s">
        <v>320</v>
      </c>
      <c r="D31" s="175">
        <f>+obyv!G31/území!D31</f>
        <v>223.54314278217979</v>
      </c>
    </row>
    <row r="33" spans="2:4" x14ac:dyDescent="0.25">
      <c r="B33" s="305" t="s">
        <v>938</v>
      </c>
      <c r="D33" s="194">
        <v>2015</v>
      </c>
    </row>
    <row r="34" spans="2:4" x14ac:dyDescent="0.25">
      <c r="B34" s="332" t="s">
        <v>940</v>
      </c>
      <c r="D34" s="175">
        <v>225.35263269346609</v>
      </c>
    </row>
    <row r="35" spans="2:4" x14ac:dyDescent="0.25">
      <c r="B35" s="332" t="s">
        <v>941</v>
      </c>
      <c r="D35" s="175">
        <v>154.14234581779155</v>
      </c>
    </row>
    <row r="36" spans="2:4" x14ac:dyDescent="0.25">
      <c r="B36" s="332" t="s">
        <v>942</v>
      </c>
      <c r="D36" s="175">
        <v>90.649037386044981</v>
      </c>
    </row>
    <row r="38" spans="2:4" x14ac:dyDescent="0.25">
      <c r="B38" s="196" t="s">
        <v>444</v>
      </c>
      <c r="C38" s="196" t="s">
        <v>198</v>
      </c>
    </row>
    <row r="39" spans="2:4" x14ac:dyDescent="0.25">
      <c r="B39" s="196"/>
      <c r="C39" s="196" t="s">
        <v>742</v>
      </c>
    </row>
    <row r="40" spans="2:4" x14ac:dyDescent="0.25">
      <c r="B40" s="196" t="s">
        <v>974</v>
      </c>
      <c r="C40" s="190" t="s">
        <v>972</v>
      </c>
    </row>
    <row r="41" spans="2:4" x14ac:dyDescent="0.25">
      <c r="B41" s="196" t="s">
        <v>448</v>
      </c>
      <c r="C41" s="303" t="s">
        <v>973</v>
      </c>
    </row>
    <row r="43" spans="2:4" x14ac:dyDescent="0.25">
      <c r="B43" s="196" t="s">
        <v>975</v>
      </c>
      <c r="C43" s="190" t="s">
        <v>967</v>
      </c>
    </row>
    <row r="44" spans="2:4" x14ac:dyDescent="0.25">
      <c r="B44" s="196" t="s">
        <v>448</v>
      </c>
      <c r="C44" s="303" t="s">
        <v>968</v>
      </c>
    </row>
  </sheetData>
  <hyperlinks>
    <hyperlink ref="B1" location="'NČI 2014+ v14 '!N12" display="zpět"/>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J46"/>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7" width="12.140625" style="303" customWidth="1"/>
    <col min="8" max="8" width="10.42578125" style="303" customWidth="1"/>
    <col min="9" max="16384" width="9.140625" style="303"/>
  </cols>
  <sheetData>
    <row r="1" spans="2:10" x14ac:dyDescent="0.25">
      <c r="B1" s="190" t="s">
        <v>295</v>
      </c>
    </row>
    <row r="2" spans="2:10" x14ac:dyDescent="0.25">
      <c r="B2" s="191" t="s">
        <v>977</v>
      </c>
    </row>
    <row r="3" spans="2:10" x14ac:dyDescent="0.25">
      <c r="B3" s="197" t="s">
        <v>978</v>
      </c>
    </row>
    <row r="4" spans="2:10" x14ac:dyDescent="0.25">
      <c r="H4" s="330" t="s">
        <v>812</v>
      </c>
    </row>
    <row r="5" spans="2:10" x14ac:dyDescent="0.25">
      <c r="B5" s="305" t="s">
        <v>296</v>
      </c>
      <c r="C5" s="194" t="s">
        <v>934</v>
      </c>
      <c r="D5" s="194">
        <v>2012</v>
      </c>
      <c r="E5" s="194">
        <v>2013</v>
      </c>
      <c r="F5" s="194">
        <v>2014</v>
      </c>
      <c r="G5" s="194">
        <v>2015</v>
      </c>
    </row>
    <row r="6" spans="2:10" x14ac:dyDescent="0.25">
      <c r="B6" s="306" t="s">
        <v>297</v>
      </c>
      <c r="C6" s="180"/>
      <c r="D6" s="72">
        <v>4890.0533046024984</v>
      </c>
      <c r="E6" s="72">
        <v>4937.0837664124983</v>
      </c>
      <c r="F6" s="72">
        <v>4974.2949243674966</v>
      </c>
      <c r="G6" s="72">
        <v>5041.9025892225018</v>
      </c>
    </row>
    <row r="7" spans="2:10" x14ac:dyDescent="0.25">
      <c r="B7" s="73" t="s">
        <v>298</v>
      </c>
      <c r="C7" s="331" t="s">
        <v>935</v>
      </c>
      <c r="D7" s="175">
        <v>647.59882506000042</v>
      </c>
      <c r="E7" s="175">
        <v>649.38157611999793</v>
      </c>
      <c r="F7" s="175">
        <v>647.99411498500126</v>
      </c>
      <c r="G7" s="175">
        <v>649.64827096499994</v>
      </c>
    </row>
    <row r="8" spans="2:10" x14ac:dyDescent="0.25">
      <c r="B8" s="73" t="s">
        <v>299</v>
      </c>
      <c r="C8" s="331" t="s">
        <v>935</v>
      </c>
      <c r="D8" s="175">
        <v>623.6570754625003</v>
      </c>
      <c r="E8" s="175">
        <v>626.21256076999987</v>
      </c>
      <c r="F8" s="175">
        <v>633.46084447249825</v>
      </c>
      <c r="G8" s="175">
        <v>649.21439718750173</v>
      </c>
    </row>
    <row r="9" spans="2:10" x14ac:dyDescent="0.25">
      <c r="B9" s="73" t="s">
        <v>300</v>
      </c>
      <c r="C9" s="331" t="s">
        <v>936</v>
      </c>
      <c r="D9" s="175">
        <v>295.16498750249991</v>
      </c>
      <c r="E9" s="175">
        <v>295.56198452000041</v>
      </c>
      <c r="F9" s="175">
        <v>300.64397720999972</v>
      </c>
      <c r="G9" s="175">
        <v>303.40772031499984</v>
      </c>
    </row>
    <row r="10" spans="2:10" x14ac:dyDescent="0.25">
      <c r="B10" s="73" t="s">
        <v>301</v>
      </c>
      <c r="C10" s="331" t="s">
        <v>936</v>
      </c>
      <c r="D10" s="175">
        <v>277.20860853499966</v>
      </c>
      <c r="E10" s="175">
        <v>280.49412702750027</v>
      </c>
      <c r="F10" s="175">
        <v>279.89772359249986</v>
      </c>
      <c r="G10" s="175">
        <v>287.51635306750023</v>
      </c>
    </row>
    <row r="11" spans="2:10" x14ac:dyDescent="0.25">
      <c r="B11" s="73" t="s">
        <v>302</v>
      </c>
      <c r="C11" s="331" t="s">
        <v>937</v>
      </c>
      <c r="D11" s="175">
        <v>138.55330156250005</v>
      </c>
      <c r="E11" s="175">
        <v>141.0924605325001</v>
      </c>
      <c r="F11" s="175">
        <v>141.03072468749988</v>
      </c>
      <c r="G11" s="175">
        <v>144.34059123250012</v>
      </c>
    </row>
    <row r="12" spans="2:10" x14ac:dyDescent="0.25">
      <c r="B12" s="73" t="s">
        <v>303</v>
      </c>
      <c r="C12" s="331" t="s">
        <v>937</v>
      </c>
      <c r="D12" s="175">
        <v>354.12317198999972</v>
      </c>
      <c r="E12" s="175">
        <v>363.67932581000002</v>
      </c>
      <c r="F12" s="175">
        <v>366.48881871499981</v>
      </c>
      <c r="G12" s="175">
        <v>366.02521715250049</v>
      </c>
    </row>
    <row r="13" spans="2:10" x14ac:dyDescent="0.25">
      <c r="B13" s="73" t="s">
        <v>304</v>
      </c>
      <c r="C13" s="331" t="s">
        <v>937</v>
      </c>
      <c r="D13" s="175">
        <v>193.7833841049999</v>
      </c>
      <c r="E13" s="175">
        <v>195.96702053499988</v>
      </c>
      <c r="F13" s="175">
        <v>200.79382383000015</v>
      </c>
      <c r="G13" s="175">
        <v>205.01076940750025</v>
      </c>
    </row>
    <row r="14" spans="2:10" x14ac:dyDescent="0.25">
      <c r="B14" s="73" t="s">
        <v>305</v>
      </c>
      <c r="C14" s="331" t="s">
        <v>937</v>
      </c>
      <c r="D14" s="175">
        <v>253.20559049999989</v>
      </c>
      <c r="E14" s="175">
        <v>252.44086910249982</v>
      </c>
      <c r="F14" s="175">
        <v>255.89898297750045</v>
      </c>
      <c r="G14" s="175">
        <v>259.10856291249996</v>
      </c>
      <c r="J14"/>
    </row>
    <row r="15" spans="2:10" x14ac:dyDescent="0.25">
      <c r="B15" s="73" t="s">
        <v>306</v>
      </c>
      <c r="C15" s="331" t="s">
        <v>936</v>
      </c>
      <c r="D15" s="175">
        <v>237.15289434499999</v>
      </c>
      <c r="E15" s="175">
        <v>241.0497205100007</v>
      </c>
      <c r="F15" s="175">
        <v>246.49675796</v>
      </c>
      <c r="G15" s="175">
        <v>250.65336641499974</v>
      </c>
    </row>
    <row r="16" spans="2:10" x14ac:dyDescent="0.25">
      <c r="B16" s="73" t="s">
        <v>307</v>
      </c>
      <c r="C16" s="331" t="s">
        <v>936</v>
      </c>
      <c r="D16" s="175">
        <v>232.06293150250013</v>
      </c>
      <c r="E16" s="175">
        <v>236.42309311999995</v>
      </c>
      <c r="F16" s="175">
        <v>238.52771471249972</v>
      </c>
      <c r="G16" s="175">
        <v>236.81892902749942</v>
      </c>
    </row>
    <row r="17" spans="2:7" x14ac:dyDescent="0.25">
      <c r="B17" s="73" t="s">
        <v>308</v>
      </c>
      <c r="C17" s="331" t="s">
        <v>937</v>
      </c>
      <c r="D17" s="175">
        <v>537.74054393749816</v>
      </c>
      <c r="E17" s="175">
        <v>556.4300528524999</v>
      </c>
      <c r="F17" s="175">
        <v>557.50731643249924</v>
      </c>
      <c r="G17" s="175">
        <v>569.08701560249995</v>
      </c>
    </row>
    <row r="18" spans="2:7" x14ac:dyDescent="0.25">
      <c r="B18" s="73" t="s">
        <v>309</v>
      </c>
      <c r="C18" s="331" t="s">
        <v>936</v>
      </c>
      <c r="D18" s="175">
        <v>288.05605401000025</v>
      </c>
      <c r="E18" s="175">
        <v>278.15133584499989</v>
      </c>
      <c r="F18" s="175">
        <v>282.33280949500033</v>
      </c>
      <c r="G18" s="175">
        <v>289.57231667500037</v>
      </c>
    </row>
    <row r="19" spans="2:7" x14ac:dyDescent="0.25">
      <c r="B19" s="73" t="s">
        <v>310</v>
      </c>
      <c r="C19" s="331" t="s">
        <v>936</v>
      </c>
      <c r="D19" s="175">
        <v>268.76997436249974</v>
      </c>
      <c r="E19" s="175">
        <v>276.09186798000002</v>
      </c>
      <c r="F19" s="175">
        <v>274.11737402249997</v>
      </c>
      <c r="G19" s="175">
        <v>280.64413015249994</v>
      </c>
    </row>
    <row r="20" spans="2:7" x14ac:dyDescent="0.25">
      <c r="B20" s="73" t="s">
        <v>311</v>
      </c>
      <c r="C20" s="331" t="s">
        <v>937</v>
      </c>
      <c r="D20" s="175">
        <v>542.97596172750127</v>
      </c>
      <c r="E20" s="175">
        <v>544.10777168749939</v>
      </c>
      <c r="F20" s="175">
        <v>549.10394127499887</v>
      </c>
      <c r="G20" s="175">
        <v>550.85494910999932</v>
      </c>
    </row>
    <row r="21" spans="2:7" x14ac:dyDescent="0.25">
      <c r="D21"/>
      <c r="E21"/>
      <c r="F21"/>
      <c r="G21"/>
    </row>
    <row r="22" spans="2:7" x14ac:dyDescent="0.25">
      <c r="B22" s="305" t="s">
        <v>312</v>
      </c>
      <c r="D22" s="194">
        <v>2012</v>
      </c>
      <c r="E22" s="194">
        <v>2013</v>
      </c>
      <c r="F22" s="194">
        <v>2014</v>
      </c>
      <c r="G22" s="194">
        <v>2015</v>
      </c>
    </row>
    <row r="23" spans="2:7" x14ac:dyDescent="0.25">
      <c r="B23" s="306" t="s">
        <v>297</v>
      </c>
      <c r="D23" s="336">
        <f>+D6</f>
        <v>4890.0533046024984</v>
      </c>
      <c r="E23" s="336">
        <f t="shared" ref="E23:G23" si="0">+E6</f>
        <v>4937.0837664124983</v>
      </c>
      <c r="F23" s="336">
        <f t="shared" si="0"/>
        <v>4974.2949243674966</v>
      </c>
      <c r="G23" s="336">
        <f t="shared" si="0"/>
        <v>5041.9025892225018</v>
      </c>
    </row>
    <row r="24" spans="2:7" x14ac:dyDescent="0.25">
      <c r="B24" s="73" t="s">
        <v>313</v>
      </c>
      <c r="D24" s="175">
        <f>+D7</f>
        <v>647.59882506000042</v>
      </c>
      <c r="E24" s="175">
        <f t="shared" ref="E24:G24" si="1">+E7</f>
        <v>649.38157611999793</v>
      </c>
      <c r="F24" s="175">
        <f t="shared" si="1"/>
        <v>647.99411498500126</v>
      </c>
      <c r="G24" s="175">
        <f t="shared" si="1"/>
        <v>649.64827096499994</v>
      </c>
    </row>
    <row r="25" spans="2:7" x14ac:dyDescent="0.25">
      <c r="B25" s="73" t="s">
        <v>314</v>
      </c>
      <c r="D25" s="175">
        <f>+D8</f>
        <v>623.6570754625003</v>
      </c>
      <c r="E25" s="175">
        <f t="shared" ref="E25:G25" si="2">+E8</f>
        <v>626.21256076999987</v>
      </c>
      <c r="F25" s="175">
        <f t="shared" si="2"/>
        <v>633.46084447249825</v>
      </c>
      <c r="G25" s="175">
        <f t="shared" si="2"/>
        <v>649.21439718750173</v>
      </c>
    </row>
    <row r="26" spans="2:7" x14ac:dyDescent="0.25">
      <c r="B26" s="73" t="s">
        <v>315</v>
      </c>
      <c r="D26" s="175">
        <f>+D9+D10</f>
        <v>572.37359603749951</v>
      </c>
      <c r="E26" s="175">
        <f t="shared" ref="E26:G26" si="3">+E9+E10</f>
        <v>576.05611154750068</v>
      </c>
      <c r="F26" s="175">
        <f t="shared" si="3"/>
        <v>580.54170080249958</v>
      </c>
      <c r="G26" s="175">
        <f t="shared" si="3"/>
        <v>590.92407338250007</v>
      </c>
    </row>
    <row r="27" spans="2:7" x14ac:dyDescent="0.25">
      <c r="B27" s="73" t="s">
        <v>316</v>
      </c>
      <c r="D27" s="175">
        <f>+D11+D12</f>
        <v>492.67647355249977</v>
      </c>
      <c r="E27" s="175">
        <f t="shared" ref="E27:G27" si="4">+E11+E12</f>
        <v>504.77178634250015</v>
      </c>
      <c r="F27" s="175">
        <f t="shared" si="4"/>
        <v>507.51954340249972</v>
      </c>
      <c r="G27" s="175">
        <f t="shared" si="4"/>
        <v>510.36580838500061</v>
      </c>
    </row>
    <row r="28" spans="2:7" x14ac:dyDescent="0.25">
      <c r="B28" s="73" t="s">
        <v>317</v>
      </c>
      <c r="D28" s="175">
        <f>+D13+D14+D15</f>
        <v>684.14186894999978</v>
      </c>
      <c r="E28" s="175">
        <f t="shared" ref="E28:G28" si="5">+E13+E14+E15</f>
        <v>689.45761014750042</v>
      </c>
      <c r="F28" s="175">
        <f t="shared" si="5"/>
        <v>703.18956476750054</v>
      </c>
      <c r="G28" s="175">
        <f t="shared" si="5"/>
        <v>714.77269873499995</v>
      </c>
    </row>
    <row r="29" spans="2:7" x14ac:dyDescent="0.25">
      <c r="B29" s="73" t="s">
        <v>318</v>
      </c>
      <c r="D29" s="175">
        <f>+D16+D17</f>
        <v>769.80347543999824</v>
      </c>
      <c r="E29" s="175">
        <f t="shared" ref="E29:G29" si="6">+E16+E17</f>
        <v>792.85314597249987</v>
      </c>
      <c r="F29" s="175">
        <f t="shared" si="6"/>
        <v>796.03503114499892</v>
      </c>
      <c r="G29" s="175">
        <f t="shared" si="6"/>
        <v>805.90594462999934</v>
      </c>
    </row>
    <row r="30" spans="2:7" x14ac:dyDescent="0.25">
      <c r="B30" s="73" t="s">
        <v>319</v>
      </c>
      <c r="D30" s="175">
        <f>+D18+D19</f>
        <v>556.82602837249999</v>
      </c>
      <c r="E30" s="175">
        <f t="shared" ref="E30:G30" si="7">+E18+E19</f>
        <v>554.24320382499991</v>
      </c>
      <c r="F30" s="175">
        <f t="shared" si="7"/>
        <v>556.45018351750036</v>
      </c>
      <c r="G30" s="175">
        <f t="shared" si="7"/>
        <v>570.21644682750025</v>
      </c>
    </row>
    <row r="31" spans="2:7" x14ac:dyDescent="0.25">
      <c r="B31" s="73" t="s">
        <v>320</v>
      </c>
      <c r="D31" s="175">
        <f>+D20</f>
        <v>542.97596172750127</v>
      </c>
      <c r="E31" s="175">
        <f t="shared" ref="E31:G31" si="8">+E20</f>
        <v>544.10777168749939</v>
      </c>
      <c r="F31" s="175">
        <f t="shared" si="8"/>
        <v>549.10394127499887</v>
      </c>
      <c r="G31" s="175">
        <f t="shared" si="8"/>
        <v>550.85494910999932</v>
      </c>
    </row>
    <row r="32" spans="2:7" x14ac:dyDescent="0.25">
      <c r="D32" s="78"/>
      <c r="E32" s="78"/>
      <c r="F32" s="78"/>
      <c r="G32" s="78"/>
    </row>
    <row r="33" spans="2:7" x14ac:dyDescent="0.25">
      <c r="B33" s="305" t="s">
        <v>938</v>
      </c>
      <c r="D33" s="194" t="s">
        <v>970</v>
      </c>
      <c r="E33" s="194" t="s">
        <v>971</v>
      </c>
      <c r="F33" s="194" t="s">
        <v>969</v>
      </c>
      <c r="G33" s="194" t="s">
        <v>939</v>
      </c>
    </row>
    <row r="34" spans="2:7" x14ac:dyDescent="0.25">
      <c r="B34" s="332" t="s">
        <v>940</v>
      </c>
      <c r="D34" s="175">
        <f>(D7+D8)/D23*100</f>
        <v>25.99676979647645</v>
      </c>
      <c r="E34" s="175">
        <f t="shared" ref="E34:G34" si="9">(E7+E8)/E23*100</f>
        <v>25.836996033326383</v>
      </c>
      <c r="F34" s="175">
        <f t="shared" si="9"/>
        <v>25.761539654194156</v>
      </c>
      <c r="G34" s="175">
        <f t="shared" si="9"/>
        <v>25.761359827318593</v>
      </c>
    </row>
    <row r="35" spans="2:7" x14ac:dyDescent="0.25">
      <c r="B35" s="332" t="s">
        <v>941</v>
      </c>
      <c r="D35" s="175">
        <f>(D11+D12+D13+D14+D17+D20)/D23*100</f>
        <v>41.316153996131774</v>
      </c>
      <c r="E35" s="175">
        <f t="shared" ref="E35:G35" si="10">(E11+E12+E13+E14+E17+E20)/E23*100</f>
        <v>41.597785204530176</v>
      </c>
      <c r="F35" s="175">
        <f t="shared" si="10"/>
        <v>41.630495163710322</v>
      </c>
      <c r="G35" s="175">
        <f t="shared" si="10"/>
        <v>41.540411944778889</v>
      </c>
    </row>
    <row r="36" spans="2:7" x14ac:dyDescent="0.25">
      <c r="B36" s="332" t="s">
        <v>942</v>
      </c>
      <c r="D36" s="175">
        <f>(D9+D10+D15+D16+D18+D19)/D23*100</f>
        <v>32.687076207391804</v>
      </c>
      <c r="E36" s="175">
        <f t="shared" ref="E36:G36" si="11">(E9+E10+E15+E16+E18+E19)/E23*100</f>
        <v>32.565218762143452</v>
      </c>
      <c r="F36" s="175">
        <f t="shared" si="11"/>
        <v>32.607965182095548</v>
      </c>
      <c r="G36" s="175">
        <f t="shared" si="11"/>
        <v>32.698228227902504</v>
      </c>
    </row>
    <row r="38" spans="2:7" x14ac:dyDescent="0.25">
      <c r="B38" s="196" t="s">
        <v>444</v>
      </c>
      <c r="C38" s="196" t="s">
        <v>198</v>
      </c>
      <c r="G38"/>
    </row>
    <row r="39" spans="2:7" x14ac:dyDescent="0.25">
      <c r="B39" s="196"/>
      <c r="C39" s="196" t="s">
        <v>742</v>
      </c>
      <c r="G39"/>
    </row>
    <row r="40" spans="2:7" x14ac:dyDescent="0.25">
      <c r="B40" s="196" t="s">
        <v>974</v>
      </c>
      <c r="C40" s="190" t="s">
        <v>979</v>
      </c>
      <c r="G40"/>
    </row>
    <row r="41" spans="2:7" x14ac:dyDescent="0.25">
      <c r="B41" s="196" t="s">
        <v>448</v>
      </c>
      <c r="C41" s="303" t="s">
        <v>980</v>
      </c>
      <c r="G41"/>
    </row>
    <row r="43" spans="2:7" x14ac:dyDescent="0.25">
      <c r="B43" s="303" t="s">
        <v>445</v>
      </c>
      <c r="C43" s="196" t="s">
        <v>981</v>
      </c>
    </row>
    <row r="44" spans="2:7" x14ac:dyDescent="0.25">
      <c r="B44" s="303" t="s">
        <v>446</v>
      </c>
      <c r="C44" s="164" t="s">
        <v>982</v>
      </c>
    </row>
    <row r="45" spans="2:7" x14ac:dyDescent="0.25">
      <c r="B45" s="303" t="s">
        <v>447</v>
      </c>
      <c r="C45" s="190" t="s">
        <v>983</v>
      </c>
    </row>
    <row r="46" spans="2:7" x14ac:dyDescent="0.25">
      <c r="B46" s="303" t="s">
        <v>448</v>
      </c>
      <c r="C46" s="303" t="s">
        <v>968</v>
      </c>
    </row>
  </sheetData>
  <hyperlinks>
    <hyperlink ref="B1" location="'NČI 2014+ v14 '!N13" display="zpět"/>
    <hyperlink ref="C45" r:id="rId1"/>
    <hyperlink ref="C40" r:id="rId2"/>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L46"/>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7" width="9.85546875" style="303" customWidth="1"/>
    <col min="8" max="8" width="9.28515625" style="303" customWidth="1"/>
    <col min="9" max="16384" width="9.140625" style="303"/>
  </cols>
  <sheetData>
    <row r="1" spans="2:12" x14ac:dyDescent="0.25">
      <c r="B1" s="190" t="s">
        <v>295</v>
      </c>
    </row>
    <row r="2" spans="2:12" x14ac:dyDescent="0.25">
      <c r="B2" s="191" t="s">
        <v>949</v>
      </c>
    </row>
    <row r="3" spans="2:12" x14ac:dyDescent="0.25">
      <c r="B3" s="197" t="s">
        <v>984</v>
      </c>
      <c r="C3" s="197"/>
      <c r="D3" s="197"/>
      <c r="E3"/>
      <c r="F3"/>
      <c r="G3"/>
    </row>
    <row r="4" spans="2:12" x14ac:dyDescent="0.25">
      <c r="H4" s="330" t="s">
        <v>18</v>
      </c>
    </row>
    <row r="5" spans="2:12" x14ac:dyDescent="0.25">
      <c r="B5" s="305" t="s">
        <v>296</v>
      </c>
      <c r="C5" s="194" t="s">
        <v>934</v>
      </c>
      <c r="D5" s="194">
        <v>2012</v>
      </c>
      <c r="E5" s="194">
        <v>2013</v>
      </c>
      <c r="F5" s="194">
        <v>2014</v>
      </c>
      <c r="G5" s="194">
        <v>2015</v>
      </c>
    </row>
    <row r="6" spans="2:12" x14ac:dyDescent="0.25">
      <c r="B6" s="306" t="s">
        <v>297</v>
      </c>
      <c r="C6" s="180"/>
      <c r="D6" s="72">
        <v>3.0501790729891547</v>
      </c>
      <c r="E6" s="72">
        <v>3.0302538482390453</v>
      </c>
      <c r="F6" s="72">
        <v>2.7484646707972198</v>
      </c>
      <c r="G6" s="72">
        <v>2.9252264701179733</v>
      </c>
      <c r="I6" s="78"/>
      <c r="J6" s="78"/>
      <c r="K6" s="78"/>
      <c r="L6" s="78"/>
    </row>
    <row r="7" spans="2:12" x14ac:dyDescent="0.25">
      <c r="B7" s="73" t="s">
        <v>298</v>
      </c>
      <c r="C7" s="331" t="s">
        <v>935</v>
      </c>
      <c r="D7" s="175">
        <v>0.38673825879285406</v>
      </c>
      <c r="E7" s="175">
        <v>0.34218646081351106</v>
      </c>
      <c r="F7" s="175">
        <v>0.22661659821308963</v>
      </c>
      <c r="G7" s="175">
        <v>0.23739506267124547</v>
      </c>
      <c r="I7" s="78"/>
      <c r="J7" s="78"/>
      <c r="K7" s="78"/>
      <c r="L7" s="78"/>
    </row>
    <row r="8" spans="2:12" x14ac:dyDescent="0.25">
      <c r="B8" s="73" t="s">
        <v>299</v>
      </c>
      <c r="C8" s="331" t="s">
        <v>935</v>
      </c>
      <c r="D8" s="175">
        <v>2.5899797309316779</v>
      </c>
      <c r="E8" s="175">
        <v>2.8078391793801911</v>
      </c>
      <c r="F8" s="175">
        <v>2.4854279613147465</v>
      </c>
      <c r="G8" s="175">
        <v>2.7146004661708365</v>
      </c>
      <c r="I8" s="78"/>
      <c r="J8" s="78"/>
      <c r="K8" s="78"/>
      <c r="L8" s="78"/>
    </row>
    <row r="9" spans="2:12" x14ac:dyDescent="0.25">
      <c r="B9" s="73" t="s">
        <v>300</v>
      </c>
      <c r="C9" s="331" t="s">
        <v>936</v>
      </c>
      <c r="D9" s="175">
        <v>5.5853718125563239</v>
      </c>
      <c r="E9" s="175">
        <v>5.7677178782599734</v>
      </c>
      <c r="F9" s="175">
        <v>5.2637147804714663</v>
      </c>
      <c r="G9" s="175">
        <v>5.8080093419194396</v>
      </c>
      <c r="I9" s="78"/>
      <c r="J9" s="78"/>
      <c r="K9" s="78"/>
      <c r="L9" s="78"/>
    </row>
    <row r="10" spans="2:12" x14ac:dyDescent="0.25">
      <c r="B10" s="73" t="s">
        <v>301</v>
      </c>
      <c r="C10" s="331" t="s">
        <v>936</v>
      </c>
      <c r="D10" s="175">
        <v>4.426485926915487</v>
      </c>
      <c r="E10" s="175">
        <v>3.5496145348967922</v>
      </c>
      <c r="F10" s="175">
        <v>4.0704028158110059</v>
      </c>
      <c r="G10" s="175">
        <v>4.2657725035976135</v>
      </c>
      <c r="I10" s="78"/>
      <c r="J10" s="78"/>
      <c r="K10" s="78"/>
      <c r="L10" s="78"/>
    </row>
    <row r="11" spans="2:12" x14ac:dyDescent="0.25">
      <c r="B11" s="73" t="s">
        <v>302</v>
      </c>
      <c r="C11" s="331" t="s">
        <v>937</v>
      </c>
      <c r="D11" s="175">
        <v>2.3795744383707742</v>
      </c>
      <c r="E11" s="175">
        <v>1.7785868929700794</v>
      </c>
      <c r="F11" s="175">
        <v>1.6141795414044269</v>
      </c>
      <c r="G11" s="175">
        <v>2.0577714485149272</v>
      </c>
      <c r="I11" s="78"/>
      <c r="J11" s="78"/>
      <c r="K11" s="78"/>
      <c r="L11" s="78"/>
    </row>
    <row r="12" spans="2:12" x14ac:dyDescent="0.25">
      <c r="B12" s="73" t="s">
        <v>303</v>
      </c>
      <c r="C12" s="331" t="s">
        <v>937</v>
      </c>
      <c r="D12" s="175">
        <v>2.1599051078803773</v>
      </c>
      <c r="E12" s="175">
        <v>2.9613537478417462</v>
      </c>
      <c r="F12" s="175">
        <v>2.100195534474294</v>
      </c>
      <c r="G12" s="175">
        <v>1.8692790849842928</v>
      </c>
      <c r="I12" s="78"/>
      <c r="J12"/>
      <c r="K12" s="78"/>
      <c r="L12" s="78"/>
    </row>
    <row r="13" spans="2:12" x14ac:dyDescent="0.25">
      <c r="B13" s="73" t="s">
        <v>304</v>
      </c>
      <c r="C13" s="331" t="s">
        <v>937</v>
      </c>
      <c r="D13" s="175">
        <v>2.3552302051485663</v>
      </c>
      <c r="E13" s="175">
        <v>1.3973530903435627</v>
      </c>
      <c r="F13" s="175">
        <v>1.3816622167865347</v>
      </c>
      <c r="G13" s="175">
        <v>1.5534172152048493</v>
      </c>
      <c r="I13" s="78"/>
      <c r="J13" s="78"/>
      <c r="K13" s="78"/>
      <c r="L13" s="78"/>
    </row>
    <row r="14" spans="2:12" x14ac:dyDescent="0.25">
      <c r="B14" s="73" t="s">
        <v>305</v>
      </c>
      <c r="C14" s="331" t="s">
        <v>937</v>
      </c>
      <c r="D14" s="175">
        <v>4.0545767402793693</v>
      </c>
      <c r="E14" s="175">
        <v>4.2435640722859258</v>
      </c>
      <c r="F14" s="175">
        <v>4.0479632038673694</v>
      </c>
      <c r="G14" s="175">
        <v>3.6278187285050723</v>
      </c>
      <c r="I14" s="78"/>
      <c r="J14" s="78"/>
      <c r="K14" s="78"/>
      <c r="L14" s="78"/>
    </row>
    <row r="15" spans="2:12" x14ac:dyDescent="0.25">
      <c r="B15" s="73" t="s">
        <v>306</v>
      </c>
      <c r="C15" s="331" t="s">
        <v>936</v>
      </c>
      <c r="D15" s="175">
        <v>5.1259144110700197</v>
      </c>
      <c r="E15" s="175">
        <v>5.1420682997580256</v>
      </c>
      <c r="F15" s="175">
        <v>4.7140490806721438</v>
      </c>
      <c r="G15" s="175">
        <v>4.3968295369922039</v>
      </c>
      <c r="I15" s="78"/>
      <c r="J15" s="78"/>
      <c r="K15" s="78"/>
      <c r="L15" s="78"/>
    </row>
    <row r="16" spans="2:12" x14ac:dyDescent="0.25">
      <c r="B16" s="73" t="s">
        <v>307</v>
      </c>
      <c r="C16" s="331" t="s">
        <v>936</v>
      </c>
      <c r="D16" s="175">
        <v>6.8060802840154828</v>
      </c>
      <c r="E16" s="175">
        <v>7.1147875374687839</v>
      </c>
      <c r="F16" s="175">
        <v>6.6274800494584234</v>
      </c>
      <c r="G16" s="175">
        <v>7.6776519151848017</v>
      </c>
      <c r="I16" s="78"/>
      <c r="J16" s="78"/>
      <c r="K16" s="78"/>
      <c r="L16" s="78"/>
    </row>
    <row r="17" spans="2:12" x14ac:dyDescent="0.25">
      <c r="B17" s="73" t="s">
        <v>308</v>
      </c>
      <c r="C17" s="331" t="s">
        <v>937</v>
      </c>
      <c r="D17" s="175">
        <v>2.9146482368124551</v>
      </c>
      <c r="E17" s="175">
        <v>2.9005080018167617</v>
      </c>
      <c r="F17" s="175">
        <v>2.7477768449797129</v>
      </c>
      <c r="G17" s="175">
        <v>2.5660085632141576</v>
      </c>
      <c r="I17" s="78"/>
      <c r="J17" s="78"/>
      <c r="K17" s="78"/>
      <c r="L17" s="78"/>
    </row>
    <row r="18" spans="2:12" x14ac:dyDescent="0.25">
      <c r="B18" s="73" t="s">
        <v>309</v>
      </c>
      <c r="C18" s="331" t="s">
        <v>936</v>
      </c>
      <c r="D18" s="175">
        <v>4.6227506477047546</v>
      </c>
      <c r="E18" s="175">
        <v>4.450691012283543</v>
      </c>
      <c r="F18" s="175">
        <v>3.1810491866192683</v>
      </c>
      <c r="G18" s="175">
        <v>4.3070072083229611</v>
      </c>
      <c r="I18" s="78"/>
      <c r="J18" s="78"/>
      <c r="K18" s="78"/>
      <c r="L18" s="78"/>
    </row>
    <row r="19" spans="2:12" x14ac:dyDescent="0.25">
      <c r="B19" s="73" t="s">
        <v>310</v>
      </c>
      <c r="C19" s="331" t="s">
        <v>936</v>
      </c>
      <c r="D19" s="175">
        <v>2.7510925402058897</v>
      </c>
      <c r="E19" s="175">
        <v>2.5950186408674032</v>
      </c>
      <c r="F19" s="175">
        <v>2.3275363228075876</v>
      </c>
      <c r="G19" s="175">
        <v>2.7039217160453517</v>
      </c>
      <c r="I19" s="78"/>
      <c r="J19" s="78"/>
      <c r="K19" s="78"/>
      <c r="L19" s="78"/>
    </row>
    <row r="20" spans="2:12" x14ac:dyDescent="0.25">
      <c r="B20" s="73" t="s">
        <v>311</v>
      </c>
      <c r="C20" s="331" t="s">
        <v>937</v>
      </c>
      <c r="D20" s="175">
        <v>2.1421464185070835</v>
      </c>
      <c r="E20" s="175">
        <v>2.0524858196500921</v>
      </c>
      <c r="F20" s="175">
        <v>2.016168079087882</v>
      </c>
      <c r="G20" s="175">
        <v>2.2095778706654587</v>
      </c>
      <c r="I20" s="78"/>
      <c r="J20" s="78"/>
      <c r="K20" s="78"/>
      <c r="L20" s="78"/>
    </row>
    <row r="22" spans="2:12" x14ac:dyDescent="0.25">
      <c r="B22" s="305" t="s">
        <v>312</v>
      </c>
      <c r="D22" s="194">
        <v>2012</v>
      </c>
      <c r="E22" s="194">
        <v>2013</v>
      </c>
      <c r="F22" s="194">
        <v>2014</v>
      </c>
      <c r="G22" s="194">
        <v>2015</v>
      </c>
    </row>
    <row r="23" spans="2:12" x14ac:dyDescent="0.25">
      <c r="B23" s="306" t="s">
        <v>297</v>
      </c>
      <c r="D23" s="337">
        <v>3.0501790729891542</v>
      </c>
      <c r="E23" s="337">
        <v>3.0302538482390462</v>
      </c>
      <c r="F23" s="337">
        <v>2.7484646707972193</v>
      </c>
      <c r="G23" s="337">
        <v>2.9252264701179733</v>
      </c>
    </row>
    <row r="24" spans="2:12" x14ac:dyDescent="0.25">
      <c r="B24" s="73" t="s">
        <v>313</v>
      </c>
      <c r="D24" s="74">
        <v>0.38673825879285373</v>
      </c>
      <c r="E24" s="74">
        <v>0.34218646081351084</v>
      </c>
      <c r="F24" s="74">
        <v>0.22661659821308941</v>
      </c>
      <c r="G24" s="74">
        <v>0.2373950626712453</v>
      </c>
    </row>
    <row r="25" spans="2:12" x14ac:dyDescent="0.25">
      <c r="B25" s="73" t="s">
        <v>314</v>
      </c>
      <c r="D25" s="74">
        <v>2.5899797309316765</v>
      </c>
      <c r="E25" s="74">
        <v>2.8078391793801885</v>
      </c>
      <c r="F25" s="74">
        <v>2.4854279613147439</v>
      </c>
      <c r="G25" s="74">
        <v>2.7146004661708338</v>
      </c>
    </row>
    <row r="26" spans="2:12" x14ac:dyDescent="0.25">
      <c r="B26" s="73" t="s">
        <v>315</v>
      </c>
      <c r="D26" s="74">
        <v>5.0241070267007846</v>
      </c>
      <c r="E26" s="74">
        <v>4.6876755898758198</v>
      </c>
      <c r="F26" s="74">
        <v>4.6883809121507989</v>
      </c>
      <c r="G26" s="74">
        <v>5.0576281486428103</v>
      </c>
    </row>
    <row r="27" spans="2:12" x14ac:dyDescent="0.25">
      <c r="B27" s="73" t="s">
        <v>316</v>
      </c>
      <c r="D27" s="74">
        <v>2.2216817759887695</v>
      </c>
      <c r="E27" s="74">
        <v>2.6307499179420679</v>
      </c>
      <c r="F27" s="74">
        <v>1.9651402669414717</v>
      </c>
      <c r="G27" s="74">
        <v>1.9225881012777533</v>
      </c>
    </row>
    <row r="28" spans="2:12" x14ac:dyDescent="0.25">
      <c r="B28" s="73" t="s">
        <v>317</v>
      </c>
      <c r="D28" s="74">
        <v>3.9446078927194441</v>
      </c>
      <c r="E28" s="74">
        <v>3.748712339540452</v>
      </c>
      <c r="F28" s="74">
        <v>3.5200987699787967</v>
      </c>
      <c r="G28" s="74">
        <v>3.3025132114414562</v>
      </c>
    </row>
    <row r="29" spans="2:12" x14ac:dyDescent="0.25">
      <c r="B29" s="73" t="s">
        <v>318</v>
      </c>
      <c r="D29" s="74">
        <v>4.0877491092143909</v>
      </c>
      <c r="E29" s="74">
        <v>4.1571757821647282</v>
      </c>
      <c r="F29" s="74">
        <v>3.9103095262311456</v>
      </c>
      <c r="G29" s="74">
        <v>4.0680869536893587</v>
      </c>
    </row>
    <row r="30" spans="2:12" x14ac:dyDescent="0.25">
      <c r="B30" s="73" t="s">
        <v>319</v>
      </c>
      <c r="D30" s="74">
        <v>3.7193347225581723</v>
      </c>
      <c r="E30" s="74">
        <v>3.5263024986357867</v>
      </c>
      <c r="F30" s="74">
        <v>2.7605933904803743</v>
      </c>
      <c r="G30" s="74">
        <v>3.5180146493685069</v>
      </c>
    </row>
    <row r="31" spans="2:12" x14ac:dyDescent="0.25">
      <c r="B31" s="73" t="s">
        <v>320</v>
      </c>
      <c r="D31" s="74">
        <v>2.1421464185070813</v>
      </c>
      <c r="E31" s="74">
        <v>2.0524858196500908</v>
      </c>
      <c r="F31" s="74">
        <v>2.0161680790878798</v>
      </c>
      <c r="G31" s="74">
        <v>2.2095778706654561</v>
      </c>
    </row>
    <row r="32" spans="2:12" x14ac:dyDescent="0.25">
      <c r="D32" s="107"/>
      <c r="E32" s="107"/>
      <c r="F32" s="107"/>
      <c r="G32" s="107"/>
    </row>
    <row r="33" spans="2:7" x14ac:dyDescent="0.25">
      <c r="B33" s="305" t="s">
        <v>938</v>
      </c>
      <c r="D33" s="194">
        <v>2012</v>
      </c>
      <c r="E33" s="194">
        <v>2013</v>
      </c>
      <c r="F33" s="194">
        <v>2014</v>
      </c>
      <c r="G33" s="194">
        <v>2015</v>
      </c>
    </row>
    <row r="34" spans="2:7" x14ac:dyDescent="0.25">
      <c r="B34" s="332" t="s">
        <v>940</v>
      </c>
      <c r="D34" s="74">
        <v>1.467612009299762</v>
      </c>
      <c r="E34" s="74">
        <v>1.5526206092704808</v>
      </c>
      <c r="F34" s="74">
        <v>1.3432134345000286</v>
      </c>
      <c r="G34" s="74">
        <v>1.4755840199612074</v>
      </c>
    </row>
    <row r="35" spans="2:7" x14ac:dyDescent="0.25">
      <c r="B35" s="332" t="s">
        <v>941</v>
      </c>
      <c r="D35" s="74">
        <v>2.6272630528882406</v>
      </c>
      <c r="E35" s="74">
        <v>2.6311874758245914</v>
      </c>
      <c r="F35" s="74">
        <v>2.3901782422828139</v>
      </c>
      <c r="G35" s="74">
        <v>2.3477200205637314</v>
      </c>
    </row>
    <row r="36" spans="2:7" x14ac:dyDescent="0.25">
      <c r="B36" s="332" t="s">
        <v>942</v>
      </c>
      <c r="D36" s="74">
        <v>4.8433922280673798</v>
      </c>
      <c r="E36" s="74">
        <v>4.7123516033957902</v>
      </c>
      <c r="F36" s="74">
        <v>4.3160901448803166</v>
      </c>
      <c r="G36" s="74">
        <v>4.8010044531695248</v>
      </c>
    </row>
    <row r="38" spans="2:7" x14ac:dyDescent="0.25">
      <c r="B38" s="196" t="s">
        <v>444</v>
      </c>
      <c r="C38" s="196" t="s">
        <v>198</v>
      </c>
    </row>
    <row r="39" spans="2:7" x14ac:dyDescent="0.25">
      <c r="B39" s="196"/>
      <c r="C39" s="196" t="s">
        <v>742</v>
      </c>
    </row>
    <row r="40" spans="2:7" x14ac:dyDescent="0.25">
      <c r="B40" s="196" t="s">
        <v>974</v>
      </c>
      <c r="C40" s="338" t="s">
        <v>988</v>
      </c>
    </row>
    <row r="41" spans="2:7" x14ac:dyDescent="0.25">
      <c r="B41" s="196" t="s">
        <v>448</v>
      </c>
      <c r="C41" s="303" t="s">
        <v>980</v>
      </c>
    </row>
    <row r="43" spans="2:7" x14ac:dyDescent="0.25">
      <c r="B43" s="303" t="s">
        <v>445</v>
      </c>
      <c r="C43" s="196" t="s">
        <v>987</v>
      </c>
    </row>
    <row r="44" spans="2:7" x14ac:dyDescent="0.25">
      <c r="B44" s="303" t="s">
        <v>446</v>
      </c>
      <c r="C44" s="164" t="s">
        <v>982</v>
      </c>
    </row>
    <row r="45" spans="2:7" x14ac:dyDescent="0.25">
      <c r="B45" s="303" t="s">
        <v>447</v>
      </c>
      <c r="C45" s="190" t="s">
        <v>983</v>
      </c>
    </row>
    <row r="46" spans="2:7" x14ac:dyDescent="0.25">
      <c r="B46" s="303" t="s">
        <v>448</v>
      </c>
      <c r="C46" s="303" t="s">
        <v>968</v>
      </c>
    </row>
  </sheetData>
  <hyperlinks>
    <hyperlink ref="B1" location="'NČI 2014+ v14 '!N14" display="zpět"/>
    <hyperlink ref="C45" r:id="rId1"/>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6"/>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7" width="10.140625" style="303" customWidth="1"/>
    <col min="8" max="16384" width="9.140625" style="303"/>
  </cols>
  <sheetData>
    <row r="1" spans="2:8" x14ac:dyDescent="0.25">
      <c r="B1" s="190" t="s">
        <v>295</v>
      </c>
    </row>
    <row r="2" spans="2:8" x14ac:dyDescent="0.25">
      <c r="B2" s="191" t="s">
        <v>950</v>
      </c>
    </row>
    <row r="3" spans="2:8" x14ac:dyDescent="0.25">
      <c r="B3" s="197" t="s">
        <v>985</v>
      </c>
      <c r="C3" s="197"/>
      <c r="D3" s="197"/>
    </row>
    <row r="4" spans="2:8" x14ac:dyDescent="0.25">
      <c r="H4" s="330" t="s">
        <v>18</v>
      </c>
    </row>
    <row r="5" spans="2:8" x14ac:dyDescent="0.25">
      <c r="B5" s="305" t="s">
        <v>296</v>
      </c>
      <c r="C5" s="194" t="s">
        <v>934</v>
      </c>
      <c r="D5" s="194">
        <v>2012</v>
      </c>
      <c r="E5" s="194">
        <v>2013</v>
      </c>
      <c r="F5" s="194">
        <v>2014</v>
      </c>
      <c r="G5" s="194">
        <v>2015</v>
      </c>
    </row>
    <row r="6" spans="2:8" x14ac:dyDescent="0.25">
      <c r="B6" s="306" t="s">
        <v>297</v>
      </c>
      <c r="C6" s="180"/>
      <c r="D6" s="72">
        <v>38.123302470810991</v>
      </c>
      <c r="E6" s="72">
        <v>37.510118703802661</v>
      </c>
      <c r="F6" s="72">
        <v>38.038519498883446</v>
      </c>
      <c r="G6" s="72">
        <v>38.021868714209297</v>
      </c>
    </row>
    <row r="7" spans="2:8" x14ac:dyDescent="0.25">
      <c r="B7" s="73" t="s">
        <v>298</v>
      </c>
      <c r="C7" s="331" t="s">
        <v>935</v>
      </c>
      <c r="D7" s="175">
        <v>19.158603060081976</v>
      </c>
      <c r="E7" s="175">
        <v>19.958920154373065</v>
      </c>
      <c r="F7" s="175">
        <v>18.916456533380362</v>
      </c>
      <c r="G7" s="175">
        <v>18.368343489584866</v>
      </c>
    </row>
    <row r="8" spans="2:8" x14ac:dyDescent="0.25">
      <c r="B8" s="73" t="s">
        <v>299</v>
      </c>
      <c r="C8" s="331" t="s">
        <v>935</v>
      </c>
      <c r="D8" s="175">
        <v>35.761932840992962</v>
      </c>
      <c r="E8" s="175">
        <v>33.967015581091843</v>
      </c>
      <c r="F8" s="175">
        <v>34.187935228315766</v>
      </c>
      <c r="G8" s="175">
        <v>33.963383799746197</v>
      </c>
    </row>
    <row r="9" spans="2:8" x14ac:dyDescent="0.25">
      <c r="B9" s="73" t="s">
        <v>300</v>
      </c>
      <c r="C9" s="331" t="s">
        <v>936</v>
      </c>
      <c r="D9" s="175">
        <v>42.279588185046201</v>
      </c>
      <c r="E9" s="175">
        <v>40.54009951655074</v>
      </c>
      <c r="F9" s="175">
        <v>40.047049073562945</v>
      </c>
      <c r="G9" s="175">
        <v>41.046197795561973</v>
      </c>
    </row>
    <row r="10" spans="2:8" x14ac:dyDescent="0.25">
      <c r="B10" s="73" t="s">
        <v>301</v>
      </c>
      <c r="C10" s="331" t="s">
        <v>936</v>
      </c>
      <c r="D10" s="175">
        <v>41.271000667014057</v>
      </c>
      <c r="E10" s="175">
        <v>43.7980082584602</v>
      </c>
      <c r="F10" s="175">
        <v>43.816901475966965</v>
      </c>
      <c r="G10" s="175">
        <v>43.266303761614211</v>
      </c>
    </row>
    <row r="11" spans="2:8" x14ac:dyDescent="0.25">
      <c r="B11" s="73" t="s">
        <v>302</v>
      </c>
      <c r="C11" s="331" t="s">
        <v>937</v>
      </c>
      <c r="D11" s="175">
        <v>39.012365167723864</v>
      </c>
      <c r="E11" s="175">
        <v>38.284964215049229</v>
      </c>
      <c r="F11" s="175">
        <v>39.92308587349298</v>
      </c>
      <c r="G11" s="175">
        <v>40.363306903153436</v>
      </c>
    </row>
    <row r="12" spans="2:8" x14ac:dyDescent="0.25">
      <c r="B12" s="73" t="s">
        <v>303</v>
      </c>
      <c r="C12" s="331" t="s">
        <v>937</v>
      </c>
      <c r="D12" s="175">
        <v>42.806518389675126</v>
      </c>
      <c r="E12" s="175">
        <v>40.326517268573191</v>
      </c>
      <c r="F12" s="175">
        <v>38.76506647136776</v>
      </c>
      <c r="G12" s="175">
        <v>39.279240695074662</v>
      </c>
    </row>
    <row r="13" spans="2:8" x14ac:dyDescent="0.25">
      <c r="B13" s="73" t="s">
        <v>304</v>
      </c>
      <c r="C13" s="331" t="s">
        <v>937</v>
      </c>
      <c r="D13" s="175">
        <v>46.516825727255053</v>
      </c>
      <c r="E13" s="175">
        <v>47.682996174507338</v>
      </c>
      <c r="F13" s="175">
        <v>47.627010099656239</v>
      </c>
      <c r="G13" s="175">
        <v>47.39050996725144</v>
      </c>
    </row>
    <row r="14" spans="2:8" x14ac:dyDescent="0.25">
      <c r="B14" s="73" t="s">
        <v>305</v>
      </c>
      <c r="C14" s="331" t="s">
        <v>937</v>
      </c>
      <c r="D14" s="175">
        <v>40.757852201726955</v>
      </c>
      <c r="E14" s="175">
        <v>40.611979230816488</v>
      </c>
      <c r="F14" s="175">
        <v>42.00386518415781</v>
      </c>
      <c r="G14" s="175">
        <v>43.103223302278678</v>
      </c>
    </row>
    <row r="15" spans="2:8" x14ac:dyDescent="0.25">
      <c r="B15" s="73" t="s">
        <v>306</v>
      </c>
      <c r="C15" s="331" t="s">
        <v>936</v>
      </c>
      <c r="D15" s="175">
        <v>44.192874453193369</v>
      </c>
      <c r="E15" s="175">
        <v>42.205439969916689</v>
      </c>
      <c r="F15" s="175">
        <v>45.438858517634436</v>
      </c>
      <c r="G15" s="175">
        <v>45.474959336384515</v>
      </c>
    </row>
    <row r="16" spans="2:8" x14ac:dyDescent="0.25">
      <c r="B16" s="73" t="s">
        <v>307</v>
      </c>
      <c r="C16" s="331" t="s">
        <v>936</v>
      </c>
      <c r="D16" s="175">
        <v>43.942200374169424</v>
      </c>
      <c r="E16" s="175">
        <v>46.276185532971091</v>
      </c>
      <c r="F16" s="175">
        <v>44.304847573950269</v>
      </c>
      <c r="G16" s="175">
        <v>45.790403612503425</v>
      </c>
    </row>
    <row r="17" spans="2:7" x14ac:dyDescent="0.25">
      <c r="B17" s="73" t="s">
        <v>308</v>
      </c>
      <c r="C17" s="331" t="s">
        <v>937</v>
      </c>
      <c r="D17" s="175">
        <v>36.916402744419571</v>
      </c>
      <c r="E17" s="175">
        <v>35.331320777368944</v>
      </c>
      <c r="F17" s="175">
        <v>36.822358182873323</v>
      </c>
      <c r="G17" s="175">
        <v>36.063367349493618</v>
      </c>
    </row>
    <row r="18" spans="2:7" x14ac:dyDescent="0.25">
      <c r="B18" s="73" t="s">
        <v>309</v>
      </c>
      <c r="C18" s="331" t="s">
        <v>936</v>
      </c>
      <c r="D18" s="175">
        <v>41.044356703017073</v>
      </c>
      <c r="E18" s="175">
        <v>40.635261881497748</v>
      </c>
      <c r="F18" s="175">
        <v>44.345342507816987</v>
      </c>
      <c r="G18" s="175">
        <v>42.137997981329292</v>
      </c>
    </row>
    <row r="19" spans="2:7" x14ac:dyDescent="0.25">
      <c r="B19" s="73" t="s">
        <v>310</v>
      </c>
      <c r="C19" s="331" t="s">
        <v>936</v>
      </c>
      <c r="D19" s="175">
        <v>46.449731079008139</v>
      </c>
      <c r="E19" s="175">
        <v>47.02792602783429</v>
      </c>
      <c r="F19" s="175">
        <v>48.409155724149151</v>
      </c>
      <c r="G19" s="175">
        <v>47.948497029629152</v>
      </c>
    </row>
    <row r="20" spans="2:7" x14ac:dyDescent="0.25">
      <c r="B20" s="73" t="s">
        <v>311</v>
      </c>
      <c r="C20" s="331" t="s">
        <v>937</v>
      </c>
      <c r="D20" s="175">
        <v>42.468849271218296</v>
      </c>
      <c r="E20" s="175">
        <v>40.372992635945174</v>
      </c>
      <c r="F20" s="175">
        <v>41.448896293482605</v>
      </c>
      <c r="G20" s="175">
        <v>42.325475135822288</v>
      </c>
    </row>
    <row r="22" spans="2:7" x14ac:dyDescent="0.25">
      <c r="B22" s="305" t="s">
        <v>312</v>
      </c>
      <c r="D22" s="194">
        <v>2012</v>
      </c>
      <c r="E22" s="194">
        <v>2013</v>
      </c>
      <c r="F22" s="194">
        <v>2014</v>
      </c>
      <c r="G22" s="194">
        <v>2015</v>
      </c>
    </row>
    <row r="23" spans="2:7" x14ac:dyDescent="0.25">
      <c r="B23" s="306" t="s">
        <v>297</v>
      </c>
      <c r="D23" s="336">
        <v>38.123302470810991</v>
      </c>
      <c r="E23" s="336">
        <v>37.510118703802661</v>
      </c>
      <c r="F23" s="336">
        <v>38.038519498883439</v>
      </c>
      <c r="G23" s="336">
        <v>38.021868714209297</v>
      </c>
    </row>
    <row r="24" spans="2:7" x14ac:dyDescent="0.25">
      <c r="B24" s="73" t="s">
        <v>313</v>
      </c>
      <c r="D24" s="74">
        <v>19.158603060081958</v>
      </c>
      <c r="E24" s="74">
        <v>19.958920154373054</v>
      </c>
      <c r="F24" s="74">
        <v>18.916456533380348</v>
      </c>
      <c r="G24" s="74">
        <v>18.368343489584856</v>
      </c>
    </row>
    <row r="25" spans="2:7" x14ac:dyDescent="0.25">
      <c r="B25" s="73" t="s">
        <v>314</v>
      </c>
      <c r="D25" s="74">
        <v>35.761932840992941</v>
      </c>
      <c r="E25" s="74">
        <v>33.967015581091815</v>
      </c>
      <c r="F25" s="74">
        <v>34.187935228315744</v>
      </c>
      <c r="G25" s="74">
        <v>33.963383799746168</v>
      </c>
    </row>
    <row r="26" spans="2:7" x14ac:dyDescent="0.25">
      <c r="B26" s="73" t="s">
        <v>315</v>
      </c>
      <c r="D26" s="74">
        <v>41.791115019276369</v>
      </c>
      <c r="E26" s="74">
        <v>42.126445447405011</v>
      </c>
      <c r="F26" s="74">
        <v>41.864615502045105</v>
      </c>
      <c r="G26" s="74">
        <v>42.126398788438976</v>
      </c>
    </row>
    <row r="27" spans="2:7" x14ac:dyDescent="0.25">
      <c r="B27" s="73" t="s">
        <v>316</v>
      </c>
      <c r="D27" s="74">
        <v>41.739504875218408</v>
      </c>
      <c r="E27" s="74">
        <v>39.755867815844212</v>
      </c>
      <c r="F27" s="74">
        <v>39.086859627132682</v>
      </c>
      <c r="G27" s="74">
        <v>39.58583403428046</v>
      </c>
    </row>
    <row r="28" spans="2:7" x14ac:dyDescent="0.25">
      <c r="B28" s="73" t="s">
        <v>317</v>
      </c>
      <c r="D28" s="74">
        <v>43.579809072727514</v>
      </c>
      <c r="E28" s="74">
        <v>43.178909180335324</v>
      </c>
      <c r="F28" s="74">
        <v>44.813644493813186</v>
      </c>
      <c r="G28" s="74">
        <v>45.164610875783602</v>
      </c>
    </row>
    <row r="29" spans="2:7" x14ac:dyDescent="0.25">
      <c r="B29" s="73" t="s">
        <v>318</v>
      </c>
      <c r="D29" s="74">
        <v>39.034381223499729</v>
      </c>
      <c r="E29" s="74">
        <v>38.595000555199135</v>
      </c>
      <c r="F29" s="74">
        <v>39.064446815890989</v>
      </c>
      <c r="G29" s="74">
        <v>38.921698803389511</v>
      </c>
    </row>
    <row r="30" spans="2:7" x14ac:dyDescent="0.25">
      <c r="B30" s="73" t="s">
        <v>319</v>
      </c>
      <c r="D30" s="74">
        <v>43.653434329472624</v>
      </c>
      <c r="E30" s="74">
        <v>43.819716960694464</v>
      </c>
      <c r="F30" s="74">
        <v>46.347250028697204</v>
      </c>
      <c r="G30" s="74">
        <v>44.997758446385291</v>
      </c>
    </row>
    <row r="31" spans="2:7" x14ac:dyDescent="0.25">
      <c r="B31" s="73" t="s">
        <v>320</v>
      </c>
      <c r="D31" s="74">
        <v>42.468849271218254</v>
      </c>
      <c r="E31" s="74">
        <v>40.372992635945138</v>
      </c>
      <c r="F31" s="74">
        <v>41.448896293482569</v>
      </c>
      <c r="G31" s="74">
        <v>42.325475135822238</v>
      </c>
    </row>
    <row r="32" spans="2:7" x14ac:dyDescent="0.25">
      <c r="D32" s="107"/>
      <c r="E32" s="107"/>
      <c r="F32" s="107"/>
      <c r="G32" s="107"/>
    </row>
    <row r="33" spans="2:7" x14ac:dyDescent="0.25">
      <c r="B33" s="305" t="s">
        <v>938</v>
      </c>
      <c r="D33" s="194">
        <v>2012</v>
      </c>
      <c r="E33" s="194">
        <v>2013</v>
      </c>
      <c r="F33" s="194">
        <v>2014</v>
      </c>
      <c r="G33" s="194">
        <v>2015</v>
      </c>
    </row>
    <row r="34" spans="2:7" x14ac:dyDescent="0.25">
      <c r="B34" s="332" t="s">
        <v>940</v>
      </c>
      <c r="D34" s="74">
        <v>27.303921473035992</v>
      </c>
      <c r="E34" s="74">
        <v>26.835751158051874</v>
      </c>
      <c r="F34" s="74">
        <v>26.465597233989108</v>
      </c>
      <c r="G34" s="74">
        <v>26.163258950876262</v>
      </c>
    </row>
    <row r="35" spans="2:7" x14ac:dyDescent="0.25">
      <c r="B35" s="332" t="s">
        <v>941</v>
      </c>
      <c r="D35" s="74">
        <v>40.986995861390035</v>
      </c>
      <c r="E35" s="74">
        <v>39.582233761419069</v>
      </c>
      <c r="F35" s="74">
        <v>40.292078524089376</v>
      </c>
      <c r="G35" s="74">
        <v>40.548380354264424</v>
      </c>
    </row>
    <row r="36" spans="2:7" x14ac:dyDescent="0.25">
      <c r="B36" s="332" t="s">
        <v>942</v>
      </c>
      <c r="D36" s="74">
        <v>43.108519226900313</v>
      </c>
      <c r="E36" s="74">
        <v>43.332225910784928</v>
      </c>
      <c r="F36" s="74">
        <v>44.304458406785514</v>
      </c>
      <c r="G36" s="74">
        <v>44.154971017369412</v>
      </c>
    </row>
    <row r="38" spans="2:7" x14ac:dyDescent="0.25">
      <c r="B38" s="196" t="s">
        <v>444</v>
      </c>
      <c r="C38" s="196" t="s">
        <v>198</v>
      </c>
    </row>
    <row r="39" spans="2:7" x14ac:dyDescent="0.25">
      <c r="B39" s="196"/>
      <c r="C39" s="196" t="s">
        <v>742</v>
      </c>
    </row>
    <row r="40" spans="2:7" x14ac:dyDescent="0.25">
      <c r="B40" s="196" t="s">
        <v>974</v>
      </c>
      <c r="C40" s="338" t="s">
        <v>988</v>
      </c>
    </row>
    <row r="41" spans="2:7" x14ac:dyDescent="0.25">
      <c r="B41" s="196" t="s">
        <v>448</v>
      </c>
      <c r="C41" s="303" t="s">
        <v>980</v>
      </c>
    </row>
    <row r="43" spans="2:7" x14ac:dyDescent="0.25">
      <c r="B43" s="303" t="s">
        <v>445</v>
      </c>
      <c r="C43" s="196" t="s">
        <v>987</v>
      </c>
    </row>
    <row r="44" spans="2:7" x14ac:dyDescent="0.25">
      <c r="B44" s="303" t="s">
        <v>446</v>
      </c>
      <c r="C44" s="164" t="s">
        <v>982</v>
      </c>
    </row>
    <row r="45" spans="2:7" x14ac:dyDescent="0.25">
      <c r="B45" s="303" t="s">
        <v>447</v>
      </c>
      <c r="C45" s="190" t="s">
        <v>983</v>
      </c>
    </row>
    <row r="46" spans="2:7" x14ac:dyDescent="0.25">
      <c r="B46" s="303" t="s">
        <v>448</v>
      </c>
      <c r="C46" s="303" t="s">
        <v>968</v>
      </c>
    </row>
  </sheetData>
  <hyperlinks>
    <hyperlink ref="B1" location="'NČI 2014+ v14 '!N15" display="zpět"/>
    <hyperlink ref="C45" r:id="rId1"/>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6"/>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7" width="9.5703125" style="303" customWidth="1"/>
    <col min="8" max="16384" width="9.140625" style="303"/>
  </cols>
  <sheetData>
    <row r="1" spans="2:8" x14ac:dyDescent="0.25">
      <c r="B1" s="190" t="s">
        <v>295</v>
      </c>
    </row>
    <row r="2" spans="2:8" x14ac:dyDescent="0.25">
      <c r="B2" s="191" t="s">
        <v>951</v>
      </c>
    </row>
    <row r="3" spans="2:8" x14ac:dyDescent="0.25">
      <c r="B3" s="197" t="s">
        <v>986</v>
      </c>
      <c r="C3" s="197"/>
      <c r="D3" s="197"/>
      <c r="E3" s="197"/>
      <c r="F3" s="197"/>
    </row>
    <row r="4" spans="2:8" x14ac:dyDescent="0.25">
      <c r="H4" s="330" t="s">
        <v>18</v>
      </c>
    </row>
    <row r="5" spans="2:8" x14ac:dyDescent="0.25">
      <c r="B5" s="305" t="s">
        <v>296</v>
      </c>
      <c r="C5" s="194" t="s">
        <v>934</v>
      </c>
      <c r="D5" s="194">
        <v>2012</v>
      </c>
      <c r="E5" s="194">
        <v>2013</v>
      </c>
      <c r="F5" s="194">
        <v>2014</v>
      </c>
      <c r="G5" s="194">
        <v>2015</v>
      </c>
    </row>
    <row r="6" spans="2:8" x14ac:dyDescent="0.25">
      <c r="B6" s="306" t="s">
        <v>297</v>
      </c>
      <c r="C6" s="180"/>
      <c r="D6" s="72">
        <v>58.826518456199871</v>
      </c>
      <c r="E6" s="72">
        <v>59.459627447958283</v>
      </c>
      <c r="F6" s="72">
        <v>59.21301583031935</v>
      </c>
      <c r="G6" s="72">
        <v>59.052904815672726</v>
      </c>
    </row>
    <row r="7" spans="2:8" x14ac:dyDescent="0.25">
      <c r="B7" s="73" t="s">
        <v>298</v>
      </c>
      <c r="C7" s="331" t="s">
        <v>935</v>
      </c>
      <c r="D7" s="175">
        <v>80.454658681125252</v>
      </c>
      <c r="E7" s="175">
        <v>79.698893384813474</v>
      </c>
      <c r="F7" s="175">
        <v>80.856926868406632</v>
      </c>
      <c r="G7" s="175">
        <v>81.394261447743958</v>
      </c>
    </row>
    <row r="8" spans="2:8" x14ac:dyDescent="0.25">
      <c r="B8" s="73" t="s">
        <v>299</v>
      </c>
      <c r="C8" s="331" t="s">
        <v>935</v>
      </c>
      <c r="D8" s="175">
        <v>61.648087428075414</v>
      </c>
      <c r="E8" s="175">
        <v>63.225145239528061</v>
      </c>
      <c r="F8" s="175">
        <v>63.326636810369571</v>
      </c>
      <c r="G8" s="175">
        <v>63.322015734083045</v>
      </c>
    </row>
    <row r="9" spans="2:8" x14ac:dyDescent="0.25">
      <c r="B9" s="73" t="s">
        <v>300</v>
      </c>
      <c r="C9" s="331" t="s">
        <v>936</v>
      </c>
      <c r="D9" s="175">
        <v>52.135040002397623</v>
      </c>
      <c r="E9" s="175">
        <v>53.692182605189451</v>
      </c>
      <c r="F9" s="175">
        <v>54.689236145965772</v>
      </c>
      <c r="G9" s="175">
        <v>53.145792862518768</v>
      </c>
    </row>
    <row r="10" spans="2:8" x14ac:dyDescent="0.25">
      <c r="B10" s="73" t="s">
        <v>301</v>
      </c>
      <c r="C10" s="331" t="s">
        <v>936</v>
      </c>
      <c r="D10" s="175">
        <v>54.302513406070638</v>
      </c>
      <c r="E10" s="175">
        <v>52.652377206643187</v>
      </c>
      <c r="F10" s="175">
        <v>52.112695708222198</v>
      </c>
      <c r="G10" s="175">
        <v>52.467923734788343</v>
      </c>
    </row>
    <row r="11" spans="2:8" x14ac:dyDescent="0.25">
      <c r="B11" s="73" t="s">
        <v>302</v>
      </c>
      <c r="C11" s="331" t="s">
        <v>937</v>
      </c>
      <c r="D11" s="175">
        <v>58.60806039390576</v>
      </c>
      <c r="E11" s="175">
        <v>59.936448891981051</v>
      </c>
      <c r="F11" s="175">
        <v>58.462734585102936</v>
      </c>
      <c r="G11" s="175">
        <v>57.578921648332006</v>
      </c>
    </row>
    <row r="12" spans="2:8" x14ac:dyDescent="0.25">
      <c r="B12" s="73" t="s">
        <v>303</v>
      </c>
      <c r="C12" s="331" t="s">
        <v>937</v>
      </c>
      <c r="D12" s="175">
        <v>55.033576502444667</v>
      </c>
      <c r="E12" s="175">
        <v>56.71212898358521</v>
      </c>
      <c r="F12" s="175">
        <v>59.134737994158094</v>
      </c>
      <c r="G12" s="175">
        <v>58.851480219941187</v>
      </c>
    </row>
    <row r="13" spans="2:8" x14ac:dyDescent="0.25">
      <c r="B13" s="73" t="s">
        <v>304</v>
      </c>
      <c r="C13" s="331" t="s">
        <v>937</v>
      </c>
      <c r="D13" s="175">
        <v>51.127944067596644</v>
      </c>
      <c r="E13" s="175">
        <v>50.919650735149361</v>
      </c>
      <c r="F13" s="175">
        <v>50.991327683557465</v>
      </c>
      <c r="G13" s="175">
        <v>51.056072817543921</v>
      </c>
    </row>
    <row r="14" spans="2:8" x14ac:dyDescent="0.25">
      <c r="B14" s="73" t="s">
        <v>305</v>
      </c>
      <c r="C14" s="331" t="s">
        <v>937</v>
      </c>
      <c r="D14" s="175">
        <v>55.187571057993864</v>
      </c>
      <c r="E14" s="175">
        <v>55.144456696897763</v>
      </c>
      <c r="F14" s="175">
        <v>53.948171611975027</v>
      </c>
      <c r="G14" s="175">
        <v>53.268957969216423</v>
      </c>
    </row>
    <row r="15" spans="2:8" x14ac:dyDescent="0.25">
      <c r="B15" s="73" t="s">
        <v>306</v>
      </c>
      <c r="C15" s="331" t="s">
        <v>936</v>
      </c>
      <c r="D15" s="175">
        <v>50.681211135736795</v>
      </c>
      <c r="E15" s="175">
        <v>52.652491730325501</v>
      </c>
      <c r="F15" s="175">
        <v>49.847092401693615</v>
      </c>
      <c r="G15" s="175">
        <v>50.128211126623469</v>
      </c>
    </row>
    <row r="16" spans="2:8" x14ac:dyDescent="0.25">
      <c r="B16" s="73" t="s">
        <v>307</v>
      </c>
      <c r="C16" s="331" t="s">
        <v>936</v>
      </c>
      <c r="D16" s="175">
        <v>49.251719341815317</v>
      </c>
      <c r="E16" s="175">
        <v>46.609026929560322</v>
      </c>
      <c r="F16" s="175">
        <v>49.067672376591545</v>
      </c>
      <c r="G16" s="175">
        <v>46.531944472311977</v>
      </c>
    </row>
    <row r="17" spans="2:7" x14ac:dyDescent="0.25">
      <c r="B17" s="73" t="s">
        <v>308</v>
      </c>
      <c r="C17" s="331" t="s">
        <v>937</v>
      </c>
      <c r="D17" s="175">
        <v>60.168949018768046</v>
      </c>
      <c r="E17" s="175">
        <v>61.768171220814395</v>
      </c>
      <c r="F17" s="175">
        <v>60.429864972147051</v>
      </c>
      <c r="G17" s="175">
        <v>61.370624087292292</v>
      </c>
    </row>
    <row r="18" spans="2:7" x14ac:dyDescent="0.25">
      <c r="B18" s="73" t="s">
        <v>309</v>
      </c>
      <c r="C18" s="331" t="s">
        <v>936</v>
      </c>
      <c r="D18" s="175">
        <v>54.332892649278342</v>
      </c>
      <c r="E18" s="175">
        <v>54.914047106218874</v>
      </c>
      <c r="F18" s="175">
        <v>52.473608305563921</v>
      </c>
      <c r="G18" s="175">
        <v>53.554994810347935</v>
      </c>
    </row>
    <row r="19" spans="2:7" x14ac:dyDescent="0.25">
      <c r="B19" s="73" t="s">
        <v>310</v>
      </c>
      <c r="C19" s="331" t="s">
        <v>936</v>
      </c>
      <c r="D19" s="175">
        <v>50.79917638078615</v>
      </c>
      <c r="E19" s="175">
        <v>50.377055331298507</v>
      </c>
      <c r="F19" s="175">
        <v>49.263307953043423</v>
      </c>
      <c r="G19" s="175">
        <v>49.347581254325675</v>
      </c>
    </row>
    <row r="20" spans="2:7" x14ac:dyDescent="0.25">
      <c r="B20" s="73" t="s">
        <v>311</v>
      </c>
      <c r="C20" s="331" t="s">
        <v>937</v>
      </c>
      <c r="D20" s="175">
        <v>55.389004310274714</v>
      </c>
      <c r="E20" s="175">
        <v>57.57452154440481</v>
      </c>
      <c r="F20" s="175">
        <v>56.534935627429618</v>
      </c>
      <c r="G20" s="175">
        <v>55.464946993512363</v>
      </c>
    </row>
    <row r="22" spans="2:7" x14ac:dyDescent="0.25">
      <c r="B22" s="305" t="s">
        <v>312</v>
      </c>
      <c r="D22" s="194">
        <v>2012</v>
      </c>
      <c r="E22" s="194">
        <v>2013</v>
      </c>
      <c r="F22" s="194">
        <v>2014</v>
      </c>
      <c r="G22" s="194">
        <v>2015</v>
      </c>
    </row>
    <row r="23" spans="2:7" x14ac:dyDescent="0.25">
      <c r="B23" s="306" t="s">
        <v>297</v>
      </c>
      <c r="D23" s="336">
        <v>58.826518456199864</v>
      </c>
      <c r="E23" s="336">
        <v>59.459627447958297</v>
      </c>
      <c r="F23" s="336">
        <v>59.213015830319335</v>
      </c>
      <c r="G23" s="336">
        <v>59.052904815672726</v>
      </c>
    </row>
    <row r="24" spans="2:7" x14ac:dyDescent="0.25">
      <c r="B24" s="73" t="s">
        <v>313</v>
      </c>
      <c r="D24" s="74">
        <v>80.454658681125181</v>
      </c>
      <c r="E24" s="74">
        <v>79.698893384813445</v>
      </c>
      <c r="F24" s="74">
        <v>80.856926868406561</v>
      </c>
      <c r="G24" s="74">
        <v>81.394261447743901</v>
      </c>
    </row>
    <row r="25" spans="2:7" x14ac:dyDescent="0.25">
      <c r="B25" s="73" t="s">
        <v>314</v>
      </c>
      <c r="D25" s="74">
        <v>61.648087428075385</v>
      </c>
      <c r="E25" s="74">
        <v>63.225145239528004</v>
      </c>
      <c r="F25" s="74">
        <v>63.326636810369521</v>
      </c>
      <c r="G25" s="74">
        <v>63.322015734082996</v>
      </c>
    </row>
    <row r="26" spans="2:7" x14ac:dyDescent="0.25">
      <c r="B26" s="73" t="s">
        <v>315</v>
      </c>
      <c r="D26" s="74">
        <v>53.184777954022856</v>
      </c>
      <c r="E26" s="74">
        <v>53.185878962719158</v>
      </c>
      <c r="F26" s="74">
        <v>53.447003585804097</v>
      </c>
      <c r="G26" s="74">
        <v>52.815973062918232</v>
      </c>
    </row>
    <row r="27" spans="2:7" x14ac:dyDescent="0.25">
      <c r="B27" s="73" t="s">
        <v>316</v>
      </c>
      <c r="D27" s="74">
        <v>56.038813348792829</v>
      </c>
      <c r="E27" s="74">
        <v>57.613382266213719</v>
      </c>
      <c r="F27" s="74">
        <v>58.948000105925836</v>
      </c>
      <c r="G27" s="74">
        <v>58.491577864441794</v>
      </c>
    </row>
    <row r="28" spans="2:7" x14ac:dyDescent="0.25">
      <c r="B28" s="73" t="s">
        <v>317</v>
      </c>
      <c r="D28" s="74">
        <v>52.475583034553054</v>
      </c>
      <c r="E28" s="74">
        <v>53.072378480124229</v>
      </c>
      <c r="F28" s="74">
        <v>51.666256736208027</v>
      </c>
      <c r="G28" s="74">
        <v>51.532875912774948</v>
      </c>
    </row>
    <row r="29" spans="2:7" x14ac:dyDescent="0.25">
      <c r="B29" s="73" t="s">
        <v>318</v>
      </c>
      <c r="D29" s="74">
        <v>56.877869667285886</v>
      </c>
      <c r="E29" s="74">
        <v>57.247823662636144</v>
      </c>
      <c r="F29" s="74">
        <v>57.025243657877866</v>
      </c>
      <c r="G29" s="74">
        <v>57.010214242921144</v>
      </c>
    </row>
    <row r="30" spans="2:7" x14ac:dyDescent="0.25">
      <c r="B30" s="73" t="s">
        <v>319</v>
      </c>
      <c r="D30" s="74">
        <v>52.627230947969203</v>
      </c>
      <c r="E30" s="74">
        <v>52.653980540669757</v>
      </c>
      <c r="F30" s="74">
        <v>50.892156580822423</v>
      </c>
      <c r="G30" s="74">
        <v>51.484226904246199</v>
      </c>
    </row>
    <row r="31" spans="2:7" x14ac:dyDescent="0.25">
      <c r="B31" s="73" t="s">
        <v>320</v>
      </c>
      <c r="D31" s="74">
        <v>55.389004310274672</v>
      </c>
      <c r="E31" s="74">
        <v>57.574521544404767</v>
      </c>
      <c r="F31" s="74">
        <v>56.534935627429562</v>
      </c>
      <c r="G31" s="74">
        <v>55.464946993512299</v>
      </c>
    </row>
    <row r="32" spans="2:7" x14ac:dyDescent="0.25">
      <c r="D32" s="107"/>
      <c r="E32" s="107"/>
      <c r="F32" s="107"/>
      <c r="G32" s="107"/>
    </row>
    <row r="33" spans="2:7" x14ac:dyDescent="0.25">
      <c r="B33" s="305" t="s">
        <v>938</v>
      </c>
      <c r="D33" s="194">
        <v>2012</v>
      </c>
      <c r="E33" s="194">
        <v>2013</v>
      </c>
      <c r="F33" s="194">
        <v>2014</v>
      </c>
      <c r="G33" s="194">
        <v>2015</v>
      </c>
    </row>
    <row r="34" spans="2:7" x14ac:dyDescent="0.25">
      <c r="B34" s="332" t="s">
        <v>940</v>
      </c>
      <c r="D34" s="74">
        <v>71.228466517664245</v>
      </c>
      <c r="E34" s="74">
        <v>71.611628232677631</v>
      </c>
      <c r="F34" s="74">
        <v>72.19118933151087</v>
      </c>
      <c r="G34" s="74">
        <v>72.361157029162527</v>
      </c>
    </row>
    <row r="35" spans="2:7" x14ac:dyDescent="0.25">
      <c r="B35" s="332" t="s">
        <v>941</v>
      </c>
      <c r="D35" s="74">
        <v>56.385741085721733</v>
      </c>
      <c r="E35" s="74">
        <v>57.786578762756335</v>
      </c>
      <c r="F35" s="74">
        <v>57.317743233627802</v>
      </c>
      <c r="G35" s="74">
        <v>57.103899625171842</v>
      </c>
    </row>
    <row r="36" spans="2:7" x14ac:dyDescent="0.25">
      <c r="B36" s="332" t="s">
        <v>942</v>
      </c>
      <c r="D36" s="74">
        <v>52.048088545032314</v>
      </c>
      <c r="E36" s="74">
        <v>51.955422485819284</v>
      </c>
      <c r="F36" s="74">
        <v>51.37945144833418</v>
      </c>
      <c r="G36" s="74">
        <v>51.044024529461062</v>
      </c>
    </row>
    <row r="38" spans="2:7" x14ac:dyDescent="0.25">
      <c r="B38" s="196" t="s">
        <v>444</v>
      </c>
      <c r="C38" s="196" t="s">
        <v>198</v>
      </c>
      <c r="F38"/>
    </row>
    <row r="39" spans="2:7" x14ac:dyDescent="0.25">
      <c r="B39" s="196"/>
      <c r="C39" s="196" t="s">
        <v>742</v>
      </c>
      <c r="F39"/>
    </row>
    <row r="40" spans="2:7" x14ac:dyDescent="0.25">
      <c r="B40" s="196" t="s">
        <v>974</v>
      </c>
      <c r="C40" s="338" t="s">
        <v>988</v>
      </c>
      <c r="F40"/>
    </row>
    <row r="41" spans="2:7" x14ac:dyDescent="0.25">
      <c r="B41" s="196" t="s">
        <v>448</v>
      </c>
      <c r="C41" s="303" t="s">
        <v>980</v>
      </c>
    </row>
    <row r="43" spans="2:7" x14ac:dyDescent="0.25">
      <c r="B43" s="303" t="s">
        <v>445</v>
      </c>
      <c r="C43" s="196" t="s">
        <v>987</v>
      </c>
    </row>
    <row r="44" spans="2:7" x14ac:dyDescent="0.25">
      <c r="B44" s="303" t="s">
        <v>446</v>
      </c>
      <c r="C44" s="164" t="s">
        <v>982</v>
      </c>
    </row>
    <row r="45" spans="2:7" x14ac:dyDescent="0.25">
      <c r="B45" s="303" t="s">
        <v>447</v>
      </c>
      <c r="C45" s="190" t="s">
        <v>983</v>
      </c>
    </row>
    <row r="46" spans="2:7" x14ac:dyDescent="0.25">
      <c r="B46" s="303" t="s">
        <v>448</v>
      </c>
      <c r="C46" s="303" t="s">
        <v>968</v>
      </c>
    </row>
  </sheetData>
  <hyperlinks>
    <hyperlink ref="B1" location="'NČI 2014+ v14 '!N16" display="zpět"/>
    <hyperlink ref="C45" r:id="rId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filterMode="1">
    <tabColor rgb="FF002060"/>
    <pageSetUpPr fitToPage="1"/>
  </sheetPr>
  <dimension ref="A1:AS94"/>
  <sheetViews>
    <sheetView zoomScale="85" zoomScaleNormal="85" workbookViewId="0">
      <pane xSplit="6" ySplit="1" topLeftCell="G2" activePane="bottomRight" state="frozen"/>
      <selection pane="topRight" activeCell="H1" sqref="H1"/>
      <selection pane="bottomLeft" activeCell="A3" sqref="A3"/>
      <selection pane="bottomRight" activeCell="M62" sqref="M62"/>
    </sheetView>
  </sheetViews>
  <sheetFormatPr defaultRowHeight="29.25" customHeight="1" x14ac:dyDescent="0.2"/>
  <cols>
    <col min="1" max="1" width="7.140625" style="34" customWidth="1"/>
    <col min="2" max="2" width="5" style="34" customWidth="1"/>
    <col min="3" max="3" width="8.28515625" style="34" bestFit="1" customWidth="1"/>
    <col min="4" max="4" width="8.140625" style="34" customWidth="1"/>
    <col min="5" max="5" width="8.7109375" style="34" customWidth="1"/>
    <col min="6" max="6" width="13.42578125" style="34" customWidth="1"/>
    <col min="7" max="7" width="9.28515625" style="34" customWidth="1"/>
    <col min="8" max="10" width="6.28515625" style="34" customWidth="1"/>
    <col min="11" max="11" width="6.28515625" style="44" customWidth="1"/>
    <col min="12" max="12" width="28.5703125" style="34" bestFit="1" customWidth="1"/>
    <col min="13" max="13" width="24.7109375" style="34" customWidth="1"/>
    <col min="14" max="14" width="41.5703125" style="34" customWidth="1"/>
    <col min="15" max="15" width="26.5703125" style="34" customWidth="1"/>
    <col min="16" max="16" width="25.140625" style="34" customWidth="1"/>
    <col min="17" max="17" width="9.28515625" style="34" customWidth="1"/>
    <col min="18" max="18" width="24" style="34" customWidth="1"/>
    <col min="19" max="19" width="9.28515625" style="34" customWidth="1"/>
    <col min="20" max="20" width="33.28515625" style="110" customWidth="1"/>
    <col min="21" max="21" width="18.7109375" style="34" customWidth="1"/>
    <col min="22" max="22" width="23.7109375" style="110" customWidth="1"/>
    <col min="23" max="23" width="15.7109375" style="34" bestFit="1" customWidth="1"/>
    <col min="24" max="24" width="9.140625" style="189"/>
    <col min="25" max="43" width="9.140625" style="202"/>
    <col min="44" max="16384" width="9.140625" style="104"/>
  </cols>
  <sheetData>
    <row r="1" spans="1:43" ht="39.75" customHeight="1" x14ac:dyDescent="0.2">
      <c r="A1" s="292" t="s">
        <v>0</v>
      </c>
      <c r="B1" s="214" t="s">
        <v>1</v>
      </c>
      <c r="C1" s="214" t="s">
        <v>2</v>
      </c>
      <c r="D1" s="214" t="s">
        <v>3</v>
      </c>
      <c r="E1" s="214" t="s">
        <v>4</v>
      </c>
      <c r="F1" s="214" t="s">
        <v>427</v>
      </c>
      <c r="G1" s="214" t="s">
        <v>256</v>
      </c>
      <c r="H1" s="214" t="s">
        <v>354</v>
      </c>
      <c r="I1" s="215" t="s">
        <v>5</v>
      </c>
      <c r="J1" s="214" t="s">
        <v>214</v>
      </c>
      <c r="K1" s="215" t="s">
        <v>255</v>
      </c>
      <c r="L1" s="214" t="s">
        <v>6</v>
      </c>
      <c r="M1" s="214" t="s">
        <v>7</v>
      </c>
      <c r="N1" s="214" t="s">
        <v>8</v>
      </c>
      <c r="O1" s="214" t="s">
        <v>569</v>
      </c>
      <c r="P1" s="214" t="s">
        <v>9</v>
      </c>
      <c r="Q1" s="214" t="s">
        <v>10</v>
      </c>
      <c r="R1" s="214" t="s">
        <v>11</v>
      </c>
      <c r="S1" s="214" t="s">
        <v>12</v>
      </c>
      <c r="T1" s="214" t="s">
        <v>419</v>
      </c>
      <c r="U1" s="214" t="s">
        <v>429</v>
      </c>
      <c r="V1" s="214" t="s">
        <v>428</v>
      </c>
      <c r="W1" s="214" t="s">
        <v>13</v>
      </c>
    </row>
    <row r="2" spans="1:43" s="203" customFormat="1" ht="29.25" hidden="1" customHeight="1" x14ac:dyDescent="0.2">
      <c r="A2" s="279"/>
      <c r="B2" s="285"/>
      <c r="C2" s="37"/>
      <c r="D2" s="37"/>
      <c r="E2" s="37"/>
      <c r="F2" s="37">
        <v>0</v>
      </c>
      <c r="G2" s="37"/>
      <c r="H2" s="37"/>
      <c r="I2" s="108"/>
      <c r="J2" s="108"/>
      <c r="K2" s="43"/>
      <c r="L2" s="38" t="s">
        <v>722</v>
      </c>
      <c r="M2" s="36" t="s">
        <v>723</v>
      </c>
      <c r="N2" s="284"/>
      <c r="O2" s="39"/>
      <c r="P2" s="37"/>
      <c r="Q2" s="37"/>
      <c r="R2" s="36"/>
      <c r="S2" s="36"/>
      <c r="T2" s="37"/>
      <c r="U2" s="36"/>
      <c r="V2" s="37"/>
      <c r="W2" s="37"/>
    </row>
    <row r="3" spans="1:43" ht="29.25" customHeight="1" x14ac:dyDescent="0.25">
      <c r="A3" s="329"/>
      <c r="B3" s="216" t="s">
        <v>26</v>
      </c>
      <c r="C3" s="4"/>
      <c r="D3" s="4"/>
      <c r="E3" s="184">
        <v>579</v>
      </c>
      <c r="F3" s="10" t="s">
        <v>560</v>
      </c>
      <c r="G3" s="4"/>
      <c r="H3" s="4"/>
      <c r="I3" s="33" t="s">
        <v>33</v>
      </c>
      <c r="J3" s="33"/>
      <c r="K3" s="7"/>
      <c r="L3" s="2"/>
      <c r="M3" s="2" t="s">
        <v>25</v>
      </c>
      <c r="N3" s="65" t="s">
        <v>249</v>
      </c>
      <c r="O3" s="187" t="s">
        <v>570</v>
      </c>
      <c r="P3" s="7" t="s">
        <v>18</v>
      </c>
      <c r="Q3" s="3" t="s">
        <v>17</v>
      </c>
      <c r="R3" s="2" t="s">
        <v>332</v>
      </c>
      <c r="S3" s="2"/>
      <c r="T3" s="4" t="s">
        <v>246</v>
      </c>
      <c r="U3" s="2" t="s">
        <v>724</v>
      </c>
      <c r="V3" s="184" t="s">
        <v>198</v>
      </c>
      <c r="W3" s="3" t="s">
        <v>40</v>
      </c>
    </row>
    <row r="4" spans="1:43" ht="29.25" hidden="1" customHeight="1" x14ac:dyDescent="0.25">
      <c r="A4" s="328"/>
      <c r="B4" s="216" t="s">
        <v>26</v>
      </c>
      <c r="C4" s="4"/>
      <c r="D4" s="4"/>
      <c r="E4" s="184">
        <v>588</v>
      </c>
      <c r="F4" s="10" t="s">
        <v>561</v>
      </c>
      <c r="G4" s="4"/>
      <c r="H4" s="4"/>
      <c r="I4" s="33" t="s">
        <v>33</v>
      </c>
      <c r="J4" s="33"/>
      <c r="K4" s="7"/>
      <c r="L4" s="2"/>
      <c r="M4" s="2" t="s">
        <v>16</v>
      </c>
      <c r="N4" s="65" t="s">
        <v>322</v>
      </c>
      <c r="O4" s="187" t="s">
        <v>248</v>
      </c>
      <c r="P4" s="7" t="s">
        <v>128</v>
      </c>
      <c r="Q4" s="4" t="s">
        <v>17</v>
      </c>
      <c r="R4" s="2" t="s">
        <v>333</v>
      </c>
      <c r="S4" s="2"/>
      <c r="T4" s="4" t="s">
        <v>246</v>
      </c>
      <c r="U4" s="201" t="s">
        <v>699</v>
      </c>
      <c r="V4" s="184" t="s">
        <v>431</v>
      </c>
      <c r="W4" s="3" t="s">
        <v>40</v>
      </c>
    </row>
    <row r="5" spans="1:43" ht="29.25" customHeight="1" x14ac:dyDescent="0.25">
      <c r="A5" s="329"/>
      <c r="B5" s="216" t="s">
        <v>26</v>
      </c>
      <c r="C5" s="4"/>
      <c r="D5" s="4"/>
      <c r="E5" s="184">
        <v>589</v>
      </c>
      <c r="F5" s="10" t="s">
        <v>562</v>
      </c>
      <c r="G5" s="4"/>
      <c r="H5" s="4"/>
      <c r="I5" s="33" t="s">
        <v>33</v>
      </c>
      <c r="J5" s="33"/>
      <c r="K5" s="7"/>
      <c r="L5" s="2"/>
      <c r="M5" s="2" t="s">
        <v>16</v>
      </c>
      <c r="N5" s="65" t="s">
        <v>564</v>
      </c>
      <c r="O5" s="187" t="s">
        <v>571</v>
      </c>
      <c r="P5" s="7" t="s">
        <v>128</v>
      </c>
      <c r="Q5" s="4" t="s">
        <v>17</v>
      </c>
      <c r="R5" s="2" t="s">
        <v>567</v>
      </c>
      <c r="S5" s="2"/>
      <c r="T5" s="4" t="s">
        <v>246</v>
      </c>
      <c r="U5" s="201" t="s">
        <v>707</v>
      </c>
      <c r="V5" s="184" t="s">
        <v>198</v>
      </c>
      <c r="W5" s="184" t="s">
        <v>40</v>
      </c>
    </row>
    <row r="6" spans="1:43" s="162" customFormat="1" ht="29.25" customHeight="1" x14ac:dyDescent="0.25">
      <c r="A6" s="329"/>
      <c r="B6" s="216" t="s">
        <v>26</v>
      </c>
      <c r="C6" s="4"/>
      <c r="D6" s="4"/>
      <c r="E6" s="184">
        <v>1187</v>
      </c>
      <c r="F6" s="10" t="s">
        <v>563</v>
      </c>
      <c r="G6" s="4"/>
      <c r="H6" s="4"/>
      <c r="I6" s="33" t="s">
        <v>33</v>
      </c>
      <c r="J6" s="33"/>
      <c r="K6" s="7"/>
      <c r="L6" s="2"/>
      <c r="M6" s="183" t="s">
        <v>16</v>
      </c>
      <c r="N6" s="65" t="s">
        <v>565</v>
      </c>
      <c r="O6" s="13" t="s">
        <v>572</v>
      </c>
      <c r="P6" s="7" t="s">
        <v>18</v>
      </c>
      <c r="Q6" s="4" t="s">
        <v>17</v>
      </c>
      <c r="R6" s="2" t="s">
        <v>566</v>
      </c>
      <c r="S6" s="2"/>
      <c r="T6" s="4" t="s">
        <v>246</v>
      </c>
      <c r="U6" s="201" t="s">
        <v>725</v>
      </c>
      <c r="V6" s="184" t="s">
        <v>198</v>
      </c>
      <c r="W6" s="184" t="s">
        <v>40</v>
      </c>
      <c r="X6" s="189"/>
      <c r="Y6" s="202"/>
      <c r="Z6" s="202"/>
      <c r="AA6" s="202"/>
      <c r="AB6" s="202"/>
      <c r="AC6" s="202"/>
      <c r="AD6" s="202"/>
      <c r="AE6" s="202"/>
      <c r="AF6" s="202"/>
      <c r="AG6" s="202"/>
      <c r="AH6" s="202"/>
      <c r="AI6" s="202"/>
      <c r="AJ6" s="202"/>
      <c r="AK6" s="202"/>
      <c r="AL6" s="202"/>
      <c r="AM6" s="202"/>
      <c r="AN6" s="202"/>
      <c r="AO6" s="202"/>
      <c r="AP6" s="202"/>
      <c r="AQ6" s="202"/>
    </row>
    <row r="7" spans="1:43" s="303" customFormat="1" ht="24.95" customHeight="1" x14ac:dyDescent="0.25">
      <c r="A7" s="335"/>
      <c r="B7" s="184" t="s">
        <v>14</v>
      </c>
      <c r="C7" s="184" t="s">
        <v>15</v>
      </c>
      <c r="D7" s="184" t="s">
        <v>770</v>
      </c>
      <c r="E7" s="184"/>
      <c r="F7" s="322" t="s">
        <v>771</v>
      </c>
      <c r="G7" s="184"/>
      <c r="H7" s="184"/>
      <c r="I7" s="33" t="s">
        <v>80</v>
      </c>
      <c r="K7" s="33"/>
      <c r="L7" s="7"/>
      <c r="M7" s="183" t="s">
        <v>16</v>
      </c>
      <c r="N7" s="201" t="s">
        <v>772</v>
      </c>
      <c r="O7" s="187" t="s">
        <v>773</v>
      </c>
      <c r="P7" s="184" t="s">
        <v>128</v>
      </c>
      <c r="Q7" s="184" t="s">
        <v>17</v>
      </c>
      <c r="R7" s="323" t="s">
        <v>774</v>
      </c>
      <c r="T7" s="184" t="s">
        <v>246</v>
      </c>
      <c r="U7" s="183" t="s">
        <v>775</v>
      </c>
      <c r="V7" s="324" t="s">
        <v>198</v>
      </c>
      <c r="W7" s="184" t="s">
        <v>40</v>
      </c>
      <c r="Y7" s="184"/>
      <c r="Z7" s="184"/>
      <c r="AA7" s="183"/>
      <c r="AB7" s="325"/>
      <c r="AC7" s="183"/>
      <c r="AD7" s="183"/>
      <c r="AE7" s="183"/>
      <c r="AF7" s="183"/>
      <c r="AG7" s="183"/>
      <c r="AH7" s="183"/>
      <c r="AI7" s="183"/>
      <c r="AJ7" s="183"/>
      <c r="AK7" s="183"/>
      <c r="AL7" s="183"/>
      <c r="AM7" s="183"/>
      <c r="AN7" s="202"/>
    </row>
    <row r="8" spans="1:43" s="303" customFormat="1" ht="24.95" customHeight="1" x14ac:dyDescent="0.25">
      <c r="A8" s="335"/>
      <c r="B8" s="184" t="s">
        <v>14</v>
      </c>
      <c r="C8" s="184" t="s">
        <v>15</v>
      </c>
      <c r="D8" s="184" t="s">
        <v>776</v>
      </c>
      <c r="E8" s="184"/>
      <c r="F8" s="322" t="s">
        <v>777</v>
      </c>
      <c r="G8" s="184"/>
      <c r="H8" s="184"/>
      <c r="I8" s="33" t="s">
        <v>80</v>
      </c>
      <c r="K8" s="33"/>
      <c r="L8" s="7"/>
      <c r="M8" s="183" t="s">
        <v>778</v>
      </c>
      <c r="N8" s="201" t="s">
        <v>779</v>
      </c>
      <c r="O8" s="187" t="s">
        <v>780</v>
      </c>
      <c r="P8" s="184" t="s">
        <v>18</v>
      </c>
      <c r="Q8" s="185" t="s">
        <v>17</v>
      </c>
      <c r="R8" s="185" t="s">
        <v>781</v>
      </c>
      <c r="T8" s="184" t="s">
        <v>246</v>
      </c>
      <c r="U8" s="183" t="s">
        <v>782</v>
      </c>
      <c r="V8" s="324" t="s">
        <v>198</v>
      </c>
      <c r="W8" s="184" t="s">
        <v>40</v>
      </c>
      <c r="Y8" s="184"/>
      <c r="Z8" s="183"/>
      <c r="AA8" s="185"/>
      <c r="AB8" s="325"/>
      <c r="AC8" s="183"/>
      <c r="AD8" s="183"/>
      <c r="AE8" s="183"/>
      <c r="AF8" s="183"/>
      <c r="AG8" s="183"/>
      <c r="AH8" s="183"/>
      <c r="AI8" s="183"/>
      <c r="AJ8" s="183"/>
      <c r="AK8" s="183"/>
      <c r="AL8" s="183"/>
      <c r="AM8" s="183"/>
      <c r="AN8" s="202"/>
    </row>
    <row r="9" spans="1:43" s="303" customFormat="1" ht="24.95" customHeight="1" x14ac:dyDescent="0.25">
      <c r="A9" s="335"/>
      <c r="B9" s="184" t="s">
        <v>14</v>
      </c>
      <c r="C9" s="184" t="s">
        <v>15</v>
      </c>
      <c r="D9" s="184" t="s">
        <v>776</v>
      </c>
      <c r="E9" s="184"/>
      <c r="F9" s="322" t="s">
        <v>783</v>
      </c>
      <c r="G9" s="184"/>
      <c r="H9" s="184"/>
      <c r="I9" s="33" t="s">
        <v>80</v>
      </c>
      <c r="K9" s="33"/>
      <c r="L9" s="7"/>
      <c r="M9" s="183" t="s">
        <v>16</v>
      </c>
      <c r="N9" s="201" t="s">
        <v>784</v>
      </c>
      <c r="O9" s="187" t="s">
        <v>785</v>
      </c>
      <c r="P9" s="184" t="s">
        <v>18</v>
      </c>
      <c r="Q9" s="184" t="s">
        <v>17</v>
      </c>
      <c r="R9" s="185" t="s">
        <v>786</v>
      </c>
      <c r="T9" s="184" t="s">
        <v>246</v>
      </c>
      <c r="U9" s="183" t="s">
        <v>782</v>
      </c>
      <c r="V9" s="324" t="s">
        <v>198</v>
      </c>
      <c r="W9" s="184" t="s">
        <v>40</v>
      </c>
      <c r="Y9" s="184"/>
      <c r="Z9" s="184"/>
      <c r="AA9" s="183"/>
      <c r="AB9" s="325"/>
      <c r="AC9" s="183"/>
      <c r="AD9" s="183"/>
      <c r="AE9" s="183"/>
      <c r="AF9" s="183"/>
      <c r="AG9" s="183"/>
      <c r="AH9" s="183"/>
      <c r="AI9" s="183"/>
      <c r="AJ9" s="183"/>
      <c r="AK9" s="183"/>
      <c r="AL9" s="183"/>
      <c r="AM9" s="183"/>
      <c r="AN9" s="202"/>
    </row>
    <row r="10" spans="1:43" s="303" customFormat="1" ht="24.95" customHeight="1" x14ac:dyDescent="0.25">
      <c r="A10" s="335"/>
      <c r="B10" s="184" t="s">
        <v>14</v>
      </c>
      <c r="C10" s="184" t="s">
        <v>15</v>
      </c>
      <c r="D10" s="184" t="s">
        <v>776</v>
      </c>
      <c r="E10" s="184"/>
      <c r="F10" s="322" t="s">
        <v>787</v>
      </c>
      <c r="G10" s="184"/>
      <c r="H10" s="184"/>
      <c r="I10" s="33" t="s">
        <v>80</v>
      </c>
      <c r="K10" s="33"/>
      <c r="L10" s="7"/>
      <c r="M10" s="183" t="s">
        <v>16</v>
      </c>
      <c r="N10" s="201" t="s">
        <v>788</v>
      </c>
      <c r="O10" s="187" t="s">
        <v>789</v>
      </c>
      <c r="P10" s="184" t="s">
        <v>18</v>
      </c>
      <c r="Q10" s="184" t="s">
        <v>17</v>
      </c>
      <c r="R10" s="185" t="s">
        <v>790</v>
      </c>
      <c r="T10" s="184" t="s">
        <v>246</v>
      </c>
      <c r="U10" s="183" t="s">
        <v>782</v>
      </c>
      <c r="V10" s="324" t="s">
        <v>198</v>
      </c>
      <c r="W10" s="184" t="s">
        <v>40</v>
      </c>
      <c r="Y10" s="184"/>
      <c r="Z10" s="184"/>
      <c r="AA10" s="183"/>
      <c r="AB10" s="325"/>
      <c r="AC10" s="183"/>
      <c r="AD10" s="183"/>
      <c r="AE10" s="183"/>
      <c r="AF10" s="183"/>
      <c r="AG10" s="183"/>
      <c r="AH10" s="183"/>
      <c r="AI10" s="183"/>
      <c r="AJ10" s="183"/>
      <c r="AK10" s="183"/>
      <c r="AL10" s="183"/>
      <c r="AM10" s="183"/>
      <c r="AN10" s="202"/>
    </row>
    <row r="11" spans="1:43" s="162" customFormat="1" ht="29.25" customHeight="1" x14ac:dyDescent="0.25">
      <c r="A11" s="329"/>
      <c r="B11" s="184" t="s">
        <v>14</v>
      </c>
      <c r="C11" s="184" t="s">
        <v>15</v>
      </c>
      <c r="D11" s="184" t="s">
        <v>791</v>
      </c>
      <c r="E11" s="184"/>
      <c r="F11" s="322" t="s">
        <v>792</v>
      </c>
      <c r="G11" s="184"/>
      <c r="H11" s="184"/>
      <c r="I11" s="33" t="s">
        <v>80</v>
      </c>
      <c r="J11" s="33"/>
      <c r="K11" s="7"/>
      <c r="L11" s="183" t="s">
        <v>793</v>
      </c>
      <c r="M11" s="183" t="s">
        <v>16</v>
      </c>
      <c r="N11" s="201" t="s">
        <v>794</v>
      </c>
      <c r="O11" s="187" t="s">
        <v>795</v>
      </c>
      <c r="P11" s="184" t="s">
        <v>796</v>
      </c>
      <c r="Q11" s="184" t="s">
        <v>17</v>
      </c>
      <c r="R11" s="183" t="s">
        <v>797</v>
      </c>
      <c r="S11" s="183" t="s">
        <v>798</v>
      </c>
      <c r="T11" s="184" t="s">
        <v>246</v>
      </c>
      <c r="U11" s="183" t="s">
        <v>782</v>
      </c>
      <c r="V11" s="324" t="s">
        <v>198</v>
      </c>
      <c r="W11" s="184" t="s">
        <v>40</v>
      </c>
      <c r="X11" s="189"/>
      <c r="Y11" s="202"/>
      <c r="Z11" s="202"/>
      <c r="AA11" s="202"/>
      <c r="AB11" s="202"/>
      <c r="AC11" s="202"/>
      <c r="AD11" s="202"/>
      <c r="AE11" s="202"/>
      <c r="AF11" s="202"/>
      <c r="AG11" s="202"/>
      <c r="AH11" s="202"/>
      <c r="AI11" s="202"/>
      <c r="AJ11" s="202"/>
      <c r="AK11" s="202"/>
      <c r="AL11" s="202"/>
      <c r="AM11" s="202"/>
      <c r="AN11" s="202"/>
      <c r="AO11" s="202"/>
      <c r="AP11" s="202"/>
      <c r="AQ11" s="202"/>
    </row>
    <row r="12" spans="1:43" s="162" customFormat="1" ht="29.25" customHeight="1" x14ac:dyDescent="0.25">
      <c r="A12" s="329"/>
      <c r="B12" s="184" t="s">
        <v>14</v>
      </c>
      <c r="C12" s="184" t="s">
        <v>15</v>
      </c>
      <c r="D12" s="184" t="s">
        <v>799</v>
      </c>
      <c r="E12" s="184"/>
      <c r="F12" s="322" t="s">
        <v>800</v>
      </c>
      <c r="G12" s="184"/>
      <c r="H12" s="184"/>
      <c r="I12" s="33" t="s">
        <v>80</v>
      </c>
      <c r="J12" s="33"/>
      <c r="K12" s="7"/>
      <c r="L12" s="183" t="s">
        <v>801</v>
      </c>
      <c r="M12" s="183" t="s">
        <v>16</v>
      </c>
      <c r="N12" s="201" t="s">
        <v>802</v>
      </c>
      <c r="O12" s="326" t="s">
        <v>803</v>
      </c>
      <c r="P12" s="184" t="s">
        <v>804</v>
      </c>
      <c r="Q12" s="183" t="s">
        <v>17</v>
      </c>
      <c r="R12" s="183" t="s">
        <v>805</v>
      </c>
      <c r="S12" s="184" t="s">
        <v>806</v>
      </c>
      <c r="T12" s="184" t="s">
        <v>246</v>
      </c>
      <c r="U12" s="184" t="s">
        <v>782</v>
      </c>
      <c r="V12" s="324" t="s">
        <v>198</v>
      </c>
      <c r="W12" s="184" t="s">
        <v>40</v>
      </c>
      <c r="X12" s="189"/>
      <c r="Y12" s="202"/>
      <c r="Z12" s="202"/>
      <c r="AA12" s="202"/>
      <c r="AB12" s="202"/>
      <c r="AC12" s="202"/>
      <c r="AD12" s="202"/>
      <c r="AE12" s="202"/>
      <c r="AF12" s="202"/>
      <c r="AG12" s="202"/>
      <c r="AH12" s="202"/>
      <c r="AI12" s="202"/>
      <c r="AJ12" s="202"/>
      <c r="AK12" s="202"/>
      <c r="AL12" s="202"/>
      <c r="AM12" s="202"/>
      <c r="AN12" s="202"/>
      <c r="AO12" s="202"/>
      <c r="AP12" s="202"/>
      <c r="AQ12" s="202"/>
    </row>
    <row r="13" spans="1:43" s="162" customFormat="1" ht="29.25" customHeight="1" x14ac:dyDescent="0.25">
      <c r="A13" s="329"/>
      <c r="B13" s="184" t="s">
        <v>14</v>
      </c>
      <c r="C13" s="184" t="s">
        <v>15</v>
      </c>
      <c r="D13" s="184" t="s">
        <v>807</v>
      </c>
      <c r="E13" s="184"/>
      <c r="F13" s="322" t="s">
        <v>808</v>
      </c>
      <c r="G13" s="184"/>
      <c r="H13" s="184"/>
      <c r="I13" s="33" t="s">
        <v>80</v>
      </c>
      <c r="J13" s="33"/>
      <c r="K13" s="7"/>
      <c r="L13" s="183" t="s">
        <v>809</v>
      </c>
      <c r="M13" s="183" t="s">
        <v>25</v>
      </c>
      <c r="N13" s="201" t="s">
        <v>810</v>
      </c>
      <c r="O13" s="187" t="s">
        <v>811</v>
      </c>
      <c r="P13" s="184" t="s">
        <v>812</v>
      </c>
      <c r="Q13" s="184" t="s">
        <v>17</v>
      </c>
      <c r="R13" s="183" t="s">
        <v>810</v>
      </c>
      <c r="S13" s="183" t="s">
        <v>813</v>
      </c>
      <c r="T13" s="184" t="s">
        <v>246</v>
      </c>
      <c r="U13" s="183" t="s">
        <v>814</v>
      </c>
      <c r="V13" s="324" t="s">
        <v>198</v>
      </c>
      <c r="W13" s="184" t="s">
        <v>40</v>
      </c>
      <c r="X13" s="189"/>
      <c r="Y13" s="202"/>
      <c r="Z13" s="202"/>
      <c r="AA13" s="202"/>
      <c r="AB13" s="202"/>
      <c r="AC13" s="202"/>
      <c r="AD13" s="202"/>
      <c r="AE13" s="202"/>
      <c r="AF13" s="202"/>
      <c r="AG13" s="202"/>
      <c r="AH13" s="202"/>
      <c r="AI13" s="202"/>
      <c r="AJ13" s="202"/>
      <c r="AK13" s="202"/>
      <c r="AL13" s="202"/>
      <c r="AM13" s="202"/>
      <c r="AN13" s="202"/>
      <c r="AO13" s="202"/>
      <c r="AP13" s="202"/>
      <c r="AQ13" s="202"/>
    </row>
    <row r="14" spans="1:43" s="162" customFormat="1" ht="29.25" customHeight="1" x14ac:dyDescent="0.25">
      <c r="A14" s="329"/>
      <c r="B14" s="184" t="s">
        <v>14</v>
      </c>
      <c r="C14" s="184" t="s">
        <v>15</v>
      </c>
      <c r="D14" s="184" t="s">
        <v>807</v>
      </c>
      <c r="E14" s="184"/>
      <c r="F14" s="322" t="s">
        <v>815</v>
      </c>
      <c r="G14" s="184"/>
      <c r="H14" s="184"/>
      <c r="I14" s="33" t="s">
        <v>80</v>
      </c>
      <c r="J14" s="33"/>
      <c r="K14" s="7"/>
      <c r="L14" s="183" t="s">
        <v>809</v>
      </c>
      <c r="M14" s="183" t="s">
        <v>816</v>
      </c>
      <c r="N14" s="201" t="s">
        <v>817</v>
      </c>
      <c r="O14" s="187" t="s">
        <v>818</v>
      </c>
      <c r="P14" s="184" t="s">
        <v>18</v>
      </c>
      <c r="Q14" s="184" t="s">
        <v>17</v>
      </c>
      <c r="R14" s="183" t="s">
        <v>819</v>
      </c>
      <c r="S14" s="183"/>
      <c r="T14" s="184" t="s">
        <v>246</v>
      </c>
      <c r="U14" s="183"/>
      <c r="V14" s="324" t="s">
        <v>198</v>
      </c>
      <c r="W14" s="184" t="s">
        <v>40</v>
      </c>
      <c r="X14" s="189"/>
      <c r="Y14" s="202"/>
      <c r="Z14" s="202"/>
      <c r="AA14" s="202"/>
      <c r="AB14" s="202"/>
      <c r="AC14" s="202"/>
      <c r="AD14" s="202"/>
      <c r="AE14" s="202"/>
      <c r="AF14" s="202"/>
      <c r="AG14" s="202"/>
      <c r="AH14" s="202"/>
      <c r="AI14" s="202"/>
      <c r="AJ14" s="202"/>
      <c r="AK14" s="202"/>
      <c r="AL14" s="202"/>
      <c r="AM14" s="202"/>
      <c r="AN14" s="202"/>
      <c r="AO14" s="202"/>
      <c r="AP14" s="202"/>
      <c r="AQ14" s="202"/>
    </row>
    <row r="15" spans="1:43" s="162" customFormat="1" ht="29.25" customHeight="1" x14ac:dyDescent="0.25">
      <c r="A15" s="329"/>
      <c r="B15" s="184" t="s">
        <v>14</v>
      </c>
      <c r="C15" s="184" t="s">
        <v>15</v>
      </c>
      <c r="D15" s="184" t="s">
        <v>807</v>
      </c>
      <c r="E15" s="184"/>
      <c r="F15" s="322" t="s">
        <v>820</v>
      </c>
      <c r="G15" s="184"/>
      <c r="H15" s="184"/>
      <c r="I15" s="33" t="s">
        <v>80</v>
      </c>
      <c r="J15" s="33"/>
      <c r="K15" s="7"/>
      <c r="L15" s="183" t="s">
        <v>809</v>
      </c>
      <c r="M15" s="183" t="s">
        <v>25</v>
      </c>
      <c r="N15" s="201" t="s">
        <v>821</v>
      </c>
      <c r="O15" s="187" t="s">
        <v>822</v>
      </c>
      <c r="P15" s="184" t="s">
        <v>18</v>
      </c>
      <c r="Q15" s="184" t="s">
        <v>17</v>
      </c>
      <c r="R15" s="183" t="s">
        <v>823</v>
      </c>
      <c r="S15" s="183"/>
      <c r="T15" s="184" t="s">
        <v>246</v>
      </c>
      <c r="U15" s="183"/>
      <c r="V15" s="324" t="s">
        <v>198</v>
      </c>
      <c r="W15" s="184" t="s">
        <v>40</v>
      </c>
      <c r="X15" s="189"/>
      <c r="Y15" s="202"/>
      <c r="Z15" s="202"/>
      <c r="AA15" s="202"/>
      <c r="AB15" s="202"/>
      <c r="AC15" s="202"/>
      <c r="AD15" s="202"/>
      <c r="AE15" s="202"/>
      <c r="AF15" s="202"/>
      <c r="AG15" s="202"/>
      <c r="AH15" s="202"/>
      <c r="AI15" s="202"/>
      <c r="AJ15" s="202"/>
      <c r="AK15" s="202"/>
      <c r="AL15" s="202"/>
      <c r="AM15" s="202"/>
      <c r="AN15" s="202"/>
      <c r="AO15" s="202"/>
      <c r="AP15" s="202"/>
      <c r="AQ15" s="202"/>
    </row>
    <row r="16" spans="1:43" s="162" customFormat="1" ht="29.25" customHeight="1" x14ac:dyDescent="0.25">
      <c r="A16" s="329"/>
      <c r="B16" s="184" t="s">
        <v>14</v>
      </c>
      <c r="C16" s="184" t="s">
        <v>15</v>
      </c>
      <c r="D16" s="184" t="s">
        <v>807</v>
      </c>
      <c r="E16" s="184"/>
      <c r="F16" s="322" t="s">
        <v>824</v>
      </c>
      <c r="G16" s="184"/>
      <c r="H16" s="184"/>
      <c r="I16" s="33" t="s">
        <v>80</v>
      </c>
      <c r="J16" s="33"/>
      <c r="K16" s="7"/>
      <c r="L16" s="183" t="s">
        <v>809</v>
      </c>
      <c r="M16" s="183" t="s">
        <v>25</v>
      </c>
      <c r="N16" s="201" t="s">
        <v>825</v>
      </c>
      <c r="O16" s="187" t="s">
        <v>826</v>
      </c>
      <c r="P16" s="184" t="s">
        <v>18</v>
      </c>
      <c r="Q16" s="184" t="s">
        <v>17</v>
      </c>
      <c r="R16" s="183" t="s">
        <v>827</v>
      </c>
      <c r="S16" s="183"/>
      <c r="T16" s="184" t="s">
        <v>246</v>
      </c>
      <c r="U16" s="183"/>
      <c r="V16" s="324" t="s">
        <v>198</v>
      </c>
      <c r="W16" s="184" t="s">
        <v>40</v>
      </c>
      <c r="X16" s="189"/>
      <c r="Y16" s="202"/>
      <c r="Z16" s="202"/>
      <c r="AA16" s="202"/>
      <c r="AB16" s="202"/>
      <c r="AC16" s="202"/>
      <c r="AD16" s="202"/>
      <c r="AE16" s="202"/>
      <c r="AF16" s="202"/>
      <c r="AG16" s="202"/>
      <c r="AH16" s="202"/>
      <c r="AI16" s="202"/>
      <c r="AJ16" s="202"/>
      <c r="AK16" s="202"/>
      <c r="AL16" s="202"/>
      <c r="AM16" s="202"/>
      <c r="AN16" s="202"/>
      <c r="AO16" s="202"/>
      <c r="AP16" s="202"/>
      <c r="AQ16" s="202"/>
    </row>
    <row r="17" spans="1:43" s="162" customFormat="1" ht="29.25" customHeight="1" x14ac:dyDescent="0.2">
      <c r="A17" s="343"/>
      <c r="B17" s="184" t="s">
        <v>14</v>
      </c>
      <c r="C17" s="184" t="s">
        <v>15</v>
      </c>
      <c r="D17" s="184" t="s">
        <v>828</v>
      </c>
      <c r="E17" s="184"/>
      <c r="F17" s="322" t="s">
        <v>829</v>
      </c>
      <c r="G17" s="184"/>
      <c r="H17" s="184"/>
      <c r="I17" s="33" t="s">
        <v>80</v>
      </c>
      <c r="J17" s="33"/>
      <c r="K17" s="7"/>
      <c r="L17" s="183" t="s">
        <v>830</v>
      </c>
      <c r="M17" s="183" t="s">
        <v>25</v>
      </c>
      <c r="N17" s="201" t="s">
        <v>831</v>
      </c>
      <c r="O17" s="187" t="s">
        <v>832</v>
      </c>
      <c r="P17" s="184" t="s">
        <v>18</v>
      </c>
      <c r="Q17" s="184" t="s">
        <v>17</v>
      </c>
      <c r="R17" s="185" t="s">
        <v>833</v>
      </c>
      <c r="S17" s="183" t="s">
        <v>834</v>
      </c>
      <c r="T17" s="184" t="s">
        <v>246</v>
      </c>
      <c r="U17" s="183" t="s">
        <v>835</v>
      </c>
      <c r="V17" s="324" t="s">
        <v>198</v>
      </c>
      <c r="W17" s="184" t="s">
        <v>40</v>
      </c>
      <c r="X17" s="189"/>
      <c r="Y17" s="202"/>
      <c r="Z17" s="202"/>
      <c r="AA17" s="202"/>
      <c r="AB17" s="202"/>
      <c r="AC17" s="202"/>
      <c r="AD17" s="202"/>
      <c r="AE17" s="202"/>
      <c r="AF17" s="202"/>
      <c r="AG17" s="202"/>
      <c r="AH17" s="202"/>
      <c r="AI17" s="202"/>
      <c r="AJ17" s="202"/>
      <c r="AK17" s="202"/>
      <c r="AL17" s="202"/>
      <c r="AM17" s="202"/>
      <c r="AN17" s="202"/>
      <c r="AO17" s="202"/>
      <c r="AP17" s="202"/>
      <c r="AQ17" s="202"/>
    </row>
    <row r="18" spans="1:43" s="162" customFormat="1" ht="29.25" customHeight="1" x14ac:dyDescent="0.2">
      <c r="A18" s="343"/>
      <c r="B18" s="184" t="s">
        <v>14</v>
      </c>
      <c r="C18" s="184" t="s">
        <v>15</v>
      </c>
      <c r="D18" s="184" t="s">
        <v>828</v>
      </c>
      <c r="E18" s="184"/>
      <c r="F18" s="322" t="s">
        <v>836</v>
      </c>
      <c r="G18" s="184"/>
      <c r="H18" s="184"/>
      <c r="I18" s="33" t="s">
        <v>80</v>
      </c>
      <c r="J18" s="33"/>
      <c r="K18" s="7"/>
      <c r="L18" s="183" t="s">
        <v>830</v>
      </c>
      <c r="M18" s="183" t="s">
        <v>25</v>
      </c>
      <c r="N18" s="201" t="s">
        <v>837</v>
      </c>
      <c r="O18" s="187" t="s">
        <v>838</v>
      </c>
      <c r="P18" s="184" t="s">
        <v>18</v>
      </c>
      <c r="Q18" s="184" t="s">
        <v>17</v>
      </c>
      <c r="R18" s="185" t="s">
        <v>839</v>
      </c>
      <c r="S18" s="183"/>
      <c r="T18" s="184" t="s">
        <v>246</v>
      </c>
      <c r="U18" s="183"/>
      <c r="V18" s="324" t="s">
        <v>198</v>
      </c>
      <c r="W18" s="184" t="s">
        <v>40</v>
      </c>
      <c r="X18" s="189"/>
      <c r="Y18" s="202"/>
      <c r="Z18" s="202"/>
      <c r="AA18" s="202"/>
      <c r="AB18" s="202"/>
      <c r="AC18" s="202"/>
      <c r="AD18" s="202"/>
      <c r="AE18" s="202"/>
      <c r="AF18" s="202"/>
      <c r="AG18" s="202"/>
      <c r="AH18" s="202"/>
      <c r="AI18" s="202"/>
      <c r="AJ18" s="202"/>
      <c r="AK18" s="202"/>
      <c r="AL18" s="202"/>
      <c r="AM18" s="202"/>
      <c r="AN18" s="202"/>
      <c r="AO18" s="202"/>
      <c r="AP18" s="202"/>
      <c r="AQ18" s="202"/>
    </row>
    <row r="19" spans="1:43" s="162" customFormat="1" ht="29.25" customHeight="1" x14ac:dyDescent="0.2">
      <c r="A19" s="343"/>
      <c r="B19" s="184" t="s">
        <v>14</v>
      </c>
      <c r="C19" s="184" t="s">
        <v>15</v>
      </c>
      <c r="D19" s="184" t="s">
        <v>840</v>
      </c>
      <c r="E19" s="184"/>
      <c r="F19" s="322" t="s">
        <v>841</v>
      </c>
      <c r="G19" s="184"/>
      <c r="H19" s="184"/>
      <c r="I19" s="33" t="s">
        <v>80</v>
      </c>
      <c r="J19" s="33"/>
      <c r="K19" s="7"/>
      <c r="L19" s="183" t="s">
        <v>842</v>
      </c>
      <c r="M19" s="183" t="s">
        <v>25</v>
      </c>
      <c r="N19" s="201" t="s">
        <v>843</v>
      </c>
      <c r="O19" s="187" t="s">
        <v>844</v>
      </c>
      <c r="P19" s="184" t="s">
        <v>18</v>
      </c>
      <c r="Q19" s="184" t="s">
        <v>17</v>
      </c>
      <c r="R19" s="185" t="s">
        <v>845</v>
      </c>
      <c r="S19" s="183" t="s">
        <v>846</v>
      </c>
      <c r="T19" s="184" t="s">
        <v>246</v>
      </c>
      <c r="U19" s="183" t="s">
        <v>835</v>
      </c>
      <c r="V19" s="324" t="s">
        <v>198</v>
      </c>
      <c r="W19" s="184" t="s">
        <v>40</v>
      </c>
      <c r="X19" s="189"/>
      <c r="Y19" s="202"/>
      <c r="Z19" s="202"/>
      <c r="AA19" s="202"/>
      <c r="AB19" s="202"/>
      <c r="AC19" s="202"/>
      <c r="AD19" s="202"/>
      <c r="AE19" s="202"/>
      <c r="AF19" s="202"/>
      <c r="AG19" s="202"/>
      <c r="AH19" s="202"/>
      <c r="AI19" s="202"/>
      <c r="AJ19" s="202"/>
      <c r="AK19" s="202"/>
      <c r="AL19" s="202"/>
      <c r="AM19" s="202"/>
      <c r="AN19" s="202"/>
      <c r="AO19" s="202"/>
      <c r="AP19" s="202"/>
      <c r="AQ19" s="202"/>
    </row>
    <row r="20" spans="1:43" s="162" customFormat="1" ht="29.25" customHeight="1" x14ac:dyDescent="0.2">
      <c r="A20" s="342"/>
      <c r="B20" s="184" t="s">
        <v>14</v>
      </c>
      <c r="C20" s="184" t="s">
        <v>15</v>
      </c>
      <c r="D20" s="184" t="s">
        <v>847</v>
      </c>
      <c r="E20" s="184"/>
      <c r="F20" s="322" t="s">
        <v>848</v>
      </c>
      <c r="G20" s="184"/>
      <c r="H20" s="184"/>
      <c r="I20" s="33" t="s">
        <v>80</v>
      </c>
      <c r="J20" s="33"/>
      <c r="K20" s="7"/>
      <c r="L20" s="183" t="s">
        <v>849</v>
      </c>
      <c r="M20" s="391" t="s">
        <v>850</v>
      </c>
      <c r="N20" s="201" t="s">
        <v>851</v>
      </c>
      <c r="O20" s="187" t="s">
        <v>852</v>
      </c>
      <c r="P20" s="184" t="s">
        <v>853</v>
      </c>
      <c r="Q20" s="184" t="s">
        <v>17</v>
      </c>
      <c r="R20" s="183" t="s">
        <v>854</v>
      </c>
      <c r="S20" s="183" t="s">
        <v>855</v>
      </c>
      <c r="T20" s="184" t="s">
        <v>246</v>
      </c>
      <c r="U20" s="183" t="s">
        <v>856</v>
      </c>
      <c r="V20" s="324" t="s">
        <v>198</v>
      </c>
      <c r="W20" s="184" t="s">
        <v>40</v>
      </c>
      <c r="X20" s="189"/>
      <c r="Y20" s="202"/>
      <c r="Z20" s="202"/>
      <c r="AA20" s="202"/>
      <c r="AB20" s="202"/>
      <c r="AC20" s="202"/>
      <c r="AD20" s="202"/>
      <c r="AE20" s="202"/>
      <c r="AF20" s="202"/>
      <c r="AG20" s="202"/>
      <c r="AH20" s="202"/>
      <c r="AI20" s="202"/>
      <c r="AJ20" s="202"/>
      <c r="AK20" s="202"/>
      <c r="AL20" s="202"/>
      <c r="AM20" s="202"/>
      <c r="AN20" s="202"/>
      <c r="AO20" s="202"/>
      <c r="AP20" s="202"/>
      <c r="AQ20" s="202"/>
    </row>
    <row r="21" spans="1:43" s="162" customFormat="1" ht="29.25" customHeight="1" x14ac:dyDescent="0.25">
      <c r="A21" s="329"/>
      <c r="B21" s="184" t="s">
        <v>14</v>
      </c>
      <c r="C21" s="184" t="s">
        <v>15</v>
      </c>
      <c r="D21" s="184" t="s">
        <v>857</v>
      </c>
      <c r="E21" s="184"/>
      <c r="F21" s="322" t="s">
        <v>858</v>
      </c>
      <c r="G21" s="184"/>
      <c r="H21" s="184"/>
      <c r="I21" s="33" t="s">
        <v>80</v>
      </c>
      <c r="J21" s="33"/>
      <c r="K21" s="7"/>
      <c r="L21" s="183" t="s">
        <v>859</v>
      </c>
      <c r="M21" s="183" t="s">
        <v>16</v>
      </c>
      <c r="N21" s="201" t="s">
        <v>860</v>
      </c>
      <c r="O21" s="187" t="s">
        <v>861</v>
      </c>
      <c r="P21" s="184" t="s">
        <v>18</v>
      </c>
      <c r="Q21" s="184" t="s">
        <v>17</v>
      </c>
      <c r="R21" s="183" t="s">
        <v>862</v>
      </c>
      <c r="S21" s="183"/>
      <c r="T21" s="184" t="s">
        <v>246</v>
      </c>
      <c r="U21" s="183"/>
      <c r="V21" s="324" t="s">
        <v>198</v>
      </c>
      <c r="W21" s="184" t="s">
        <v>40</v>
      </c>
      <c r="X21" s="189"/>
      <c r="Y21" s="202"/>
      <c r="Z21" s="202"/>
      <c r="AA21" s="202"/>
      <c r="AB21" s="202"/>
      <c r="AC21" s="202"/>
      <c r="AD21" s="202"/>
      <c r="AE21" s="202"/>
      <c r="AF21" s="202"/>
      <c r="AG21" s="202"/>
      <c r="AH21" s="202"/>
      <c r="AI21" s="202"/>
      <c r="AJ21" s="202"/>
      <c r="AK21" s="202"/>
      <c r="AL21" s="202"/>
      <c r="AM21" s="202"/>
      <c r="AN21" s="202"/>
      <c r="AO21" s="202"/>
      <c r="AP21" s="202"/>
      <c r="AQ21" s="202"/>
    </row>
    <row r="22" spans="1:43" s="162" customFormat="1" ht="29.25" customHeight="1" x14ac:dyDescent="0.25">
      <c r="A22" s="329"/>
      <c r="B22" s="184" t="s">
        <v>14</v>
      </c>
      <c r="C22" s="184" t="s">
        <v>15</v>
      </c>
      <c r="D22" s="184" t="s">
        <v>857</v>
      </c>
      <c r="E22" s="184"/>
      <c r="F22" s="322" t="s">
        <v>863</v>
      </c>
      <c r="G22" s="184"/>
      <c r="H22" s="184"/>
      <c r="I22" s="33" t="s">
        <v>80</v>
      </c>
      <c r="J22" s="33"/>
      <c r="K22" s="7"/>
      <c r="L22" s="183" t="s">
        <v>859</v>
      </c>
      <c r="M22" s="183" t="s">
        <v>16</v>
      </c>
      <c r="N22" s="201" t="s">
        <v>864</v>
      </c>
      <c r="O22" s="187" t="s">
        <v>865</v>
      </c>
      <c r="P22" s="184" t="s">
        <v>18</v>
      </c>
      <c r="Q22" s="184" t="s">
        <v>17</v>
      </c>
      <c r="R22" s="183" t="s">
        <v>866</v>
      </c>
      <c r="S22" s="183"/>
      <c r="T22" s="184" t="s">
        <v>246</v>
      </c>
      <c r="U22" s="183"/>
      <c r="V22" s="324" t="s">
        <v>198</v>
      </c>
      <c r="W22" s="184" t="s">
        <v>40</v>
      </c>
      <c r="X22" s="189"/>
      <c r="Y22" s="202"/>
      <c r="Z22" s="202"/>
      <c r="AA22" s="202"/>
      <c r="AB22" s="202"/>
      <c r="AC22" s="202"/>
      <c r="AD22" s="202"/>
      <c r="AE22" s="202"/>
      <c r="AF22" s="202"/>
      <c r="AG22" s="202"/>
      <c r="AH22" s="202"/>
      <c r="AI22" s="202"/>
      <c r="AJ22" s="202"/>
      <c r="AK22" s="202"/>
      <c r="AL22" s="202"/>
      <c r="AM22" s="202"/>
      <c r="AN22" s="202"/>
      <c r="AO22" s="202"/>
      <c r="AP22" s="202"/>
      <c r="AQ22" s="202"/>
    </row>
    <row r="23" spans="1:43" s="162" customFormat="1" ht="29.25" customHeight="1" x14ac:dyDescent="0.25">
      <c r="A23" s="329"/>
      <c r="B23" s="184" t="s">
        <v>14</v>
      </c>
      <c r="C23" s="184" t="s">
        <v>15</v>
      </c>
      <c r="D23" s="184" t="s">
        <v>857</v>
      </c>
      <c r="E23" s="184"/>
      <c r="F23" s="322" t="s">
        <v>867</v>
      </c>
      <c r="G23" s="184"/>
      <c r="H23" s="184"/>
      <c r="I23" s="33" t="s">
        <v>80</v>
      </c>
      <c r="J23" s="33"/>
      <c r="K23" s="7"/>
      <c r="L23" s="183" t="s">
        <v>859</v>
      </c>
      <c r="M23" s="183" t="s">
        <v>16</v>
      </c>
      <c r="N23" s="201" t="s">
        <v>868</v>
      </c>
      <c r="O23" s="187" t="s">
        <v>869</v>
      </c>
      <c r="P23" s="184" t="s">
        <v>18</v>
      </c>
      <c r="Q23" s="184" t="s">
        <v>17</v>
      </c>
      <c r="R23" s="183" t="s">
        <v>870</v>
      </c>
      <c r="S23" s="183"/>
      <c r="T23" s="184" t="s">
        <v>246</v>
      </c>
      <c r="U23" s="183"/>
      <c r="V23" s="324" t="s">
        <v>198</v>
      </c>
      <c r="W23" s="184" t="s">
        <v>40</v>
      </c>
      <c r="X23" s="189"/>
      <c r="Y23" s="202"/>
      <c r="Z23" s="202"/>
      <c r="AA23" s="202"/>
      <c r="AB23" s="202"/>
      <c r="AC23" s="202"/>
      <c r="AD23" s="202"/>
      <c r="AE23" s="202"/>
      <c r="AF23" s="202"/>
      <c r="AG23" s="202"/>
      <c r="AH23" s="202"/>
      <c r="AI23" s="202"/>
      <c r="AJ23" s="202"/>
      <c r="AK23" s="202"/>
      <c r="AL23" s="202"/>
      <c r="AM23" s="202"/>
      <c r="AN23" s="202"/>
      <c r="AO23" s="202"/>
      <c r="AP23" s="202"/>
      <c r="AQ23" s="202"/>
    </row>
    <row r="24" spans="1:43" s="162" customFormat="1" ht="29.25" customHeight="1" x14ac:dyDescent="0.25">
      <c r="A24" s="329"/>
      <c r="B24" s="184" t="s">
        <v>14</v>
      </c>
      <c r="C24" s="184" t="s">
        <v>15</v>
      </c>
      <c r="D24" s="184" t="s">
        <v>847</v>
      </c>
      <c r="E24" s="184"/>
      <c r="F24" s="327" t="s">
        <v>871</v>
      </c>
      <c r="G24" s="184"/>
      <c r="H24" s="184"/>
      <c r="I24" s="33" t="s">
        <v>80</v>
      </c>
      <c r="J24" s="33"/>
      <c r="K24" s="7"/>
      <c r="L24" s="183" t="s">
        <v>849</v>
      </c>
      <c r="M24" s="391" t="s">
        <v>16</v>
      </c>
      <c r="N24" s="201" t="s">
        <v>872</v>
      </c>
      <c r="O24" s="187" t="s">
        <v>873</v>
      </c>
      <c r="P24" s="184" t="s">
        <v>874</v>
      </c>
      <c r="Q24" s="184" t="s">
        <v>17</v>
      </c>
      <c r="R24" s="183" t="s">
        <v>875</v>
      </c>
      <c r="S24" s="183"/>
      <c r="T24" s="184" t="s">
        <v>246</v>
      </c>
      <c r="U24" s="183"/>
      <c r="V24" s="324" t="s">
        <v>198</v>
      </c>
      <c r="W24" s="184" t="s">
        <v>40</v>
      </c>
      <c r="X24" s="189"/>
      <c r="Y24" s="202"/>
      <c r="Z24" s="202"/>
      <c r="AA24" s="202"/>
      <c r="AB24" s="202"/>
      <c r="AC24" s="202"/>
      <c r="AD24" s="202"/>
      <c r="AE24" s="202"/>
      <c r="AF24" s="202"/>
      <c r="AG24" s="202"/>
      <c r="AH24" s="202"/>
      <c r="AI24" s="202"/>
      <c r="AJ24" s="202"/>
      <c r="AK24" s="202"/>
      <c r="AL24" s="202"/>
      <c r="AM24" s="202"/>
      <c r="AN24" s="202"/>
      <c r="AO24" s="202"/>
      <c r="AP24" s="202"/>
      <c r="AQ24" s="202"/>
    </row>
    <row r="25" spans="1:43" s="162" customFormat="1" ht="29.25" customHeight="1" x14ac:dyDescent="0.2">
      <c r="A25" s="342"/>
      <c r="B25" s="184" t="s">
        <v>14</v>
      </c>
      <c r="C25" s="184" t="s">
        <v>15</v>
      </c>
      <c r="D25" s="184" t="s">
        <v>876</v>
      </c>
      <c r="E25" s="184"/>
      <c r="F25" s="322" t="s">
        <v>877</v>
      </c>
      <c r="G25" s="184"/>
      <c r="H25" s="184"/>
      <c r="I25" s="33" t="s">
        <v>80</v>
      </c>
      <c r="J25" s="33"/>
      <c r="K25" s="7"/>
      <c r="L25" s="183" t="s">
        <v>878</v>
      </c>
      <c r="M25" s="183" t="s">
        <v>16</v>
      </c>
      <c r="N25" s="201" t="s">
        <v>879</v>
      </c>
      <c r="O25" s="187" t="s">
        <v>880</v>
      </c>
      <c r="P25" s="184" t="s">
        <v>18</v>
      </c>
      <c r="Q25" s="184" t="s">
        <v>17</v>
      </c>
      <c r="R25" s="183" t="s">
        <v>881</v>
      </c>
      <c r="S25" s="183" t="s">
        <v>882</v>
      </c>
      <c r="T25" s="184" t="s">
        <v>246</v>
      </c>
      <c r="U25" s="183" t="s">
        <v>883</v>
      </c>
      <c r="V25" s="324" t="s">
        <v>198</v>
      </c>
      <c r="W25" s="184" t="s">
        <v>40</v>
      </c>
      <c r="X25" s="189"/>
      <c r="Y25" s="202"/>
      <c r="Z25" s="202"/>
      <c r="AA25" s="202"/>
      <c r="AB25" s="202"/>
      <c r="AC25" s="202"/>
      <c r="AD25" s="202"/>
      <c r="AE25" s="202"/>
      <c r="AF25" s="202"/>
      <c r="AG25" s="202"/>
      <c r="AH25" s="202"/>
      <c r="AI25" s="202"/>
      <c r="AJ25" s="202"/>
      <c r="AK25" s="202"/>
      <c r="AL25" s="202"/>
      <c r="AM25" s="202"/>
      <c r="AN25" s="202"/>
      <c r="AO25" s="202"/>
      <c r="AP25" s="202"/>
      <c r="AQ25" s="202"/>
    </row>
    <row r="26" spans="1:43" s="162" customFormat="1" ht="29.25" customHeight="1" x14ac:dyDescent="0.25">
      <c r="A26" s="329"/>
      <c r="B26" s="184" t="s">
        <v>14</v>
      </c>
      <c r="C26" s="184" t="s">
        <v>15</v>
      </c>
      <c r="D26" s="184" t="s">
        <v>857</v>
      </c>
      <c r="E26" s="184"/>
      <c r="F26" s="322" t="s">
        <v>884</v>
      </c>
      <c r="G26" s="184"/>
      <c r="H26" s="184"/>
      <c r="I26" s="33" t="s">
        <v>80</v>
      </c>
      <c r="J26" s="33"/>
      <c r="K26" s="7"/>
      <c r="L26" s="183" t="s">
        <v>859</v>
      </c>
      <c r="M26" s="183" t="s">
        <v>16</v>
      </c>
      <c r="N26" s="201" t="s">
        <v>885</v>
      </c>
      <c r="O26" s="187" t="s">
        <v>886</v>
      </c>
      <c r="P26" s="184" t="s">
        <v>887</v>
      </c>
      <c r="Q26" s="184" t="s">
        <v>17</v>
      </c>
      <c r="R26" s="183" t="s">
        <v>888</v>
      </c>
      <c r="S26" s="183" t="s">
        <v>889</v>
      </c>
      <c r="T26" s="184" t="s">
        <v>246</v>
      </c>
      <c r="U26" s="183" t="s">
        <v>814</v>
      </c>
      <c r="V26" s="324" t="s">
        <v>198</v>
      </c>
      <c r="W26" s="184" t="s">
        <v>40</v>
      </c>
      <c r="X26" s="189"/>
      <c r="Y26" s="202"/>
      <c r="Z26" s="202"/>
      <c r="AA26" s="202"/>
      <c r="AB26" s="202"/>
      <c r="AC26" s="202"/>
      <c r="AD26" s="202"/>
      <c r="AE26" s="202"/>
      <c r="AF26" s="202"/>
      <c r="AG26" s="202"/>
      <c r="AH26" s="202"/>
      <c r="AI26" s="202"/>
      <c r="AJ26" s="202"/>
      <c r="AK26" s="202"/>
      <c r="AL26" s="202"/>
      <c r="AM26" s="202"/>
      <c r="AN26" s="202"/>
      <c r="AO26" s="202"/>
      <c r="AP26" s="202"/>
      <c r="AQ26" s="202"/>
    </row>
    <row r="27" spans="1:43" s="162" customFormat="1" ht="29.25" customHeight="1" x14ac:dyDescent="0.25">
      <c r="A27" s="329"/>
      <c r="B27" s="184" t="s">
        <v>14</v>
      </c>
      <c r="C27" s="184" t="s">
        <v>15</v>
      </c>
      <c r="D27" s="184" t="s">
        <v>890</v>
      </c>
      <c r="E27" s="184"/>
      <c r="F27" s="322" t="s">
        <v>891</v>
      </c>
      <c r="G27" s="184"/>
      <c r="H27" s="184"/>
      <c r="I27" s="33" t="s">
        <v>80</v>
      </c>
      <c r="J27" s="33"/>
      <c r="K27" s="7"/>
      <c r="L27" s="183" t="s">
        <v>892</v>
      </c>
      <c r="M27" s="183" t="s">
        <v>16</v>
      </c>
      <c r="N27" s="201" t="s">
        <v>893</v>
      </c>
      <c r="O27" s="187" t="s">
        <v>894</v>
      </c>
      <c r="P27" s="184" t="s">
        <v>895</v>
      </c>
      <c r="Q27" s="184" t="s">
        <v>17</v>
      </c>
      <c r="R27" s="183" t="s">
        <v>896</v>
      </c>
      <c r="S27" s="183" t="s">
        <v>897</v>
      </c>
      <c r="T27" s="184" t="s">
        <v>246</v>
      </c>
      <c r="U27" s="183" t="s">
        <v>814</v>
      </c>
      <c r="V27" s="324" t="s">
        <v>198</v>
      </c>
      <c r="W27" s="184" t="s">
        <v>40</v>
      </c>
      <c r="X27" s="189"/>
      <c r="Y27" s="202"/>
      <c r="Z27" s="202"/>
      <c r="AA27" s="202"/>
      <c r="AB27" s="202"/>
      <c r="AC27" s="202"/>
      <c r="AD27" s="202"/>
      <c r="AE27" s="202"/>
      <c r="AF27" s="202"/>
      <c r="AG27" s="202"/>
      <c r="AH27" s="202"/>
      <c r="AI27" s="202"/>
      <c r="AJ27" s="202"/>
      <c r="AK27" s="202"/>
      <c r="AL27" s="202"/>
      <c r="AM27" s="202"/>
      <c r="AN27" s="202"/>
      <c r="AO27" s="202"/>
      <c r="AP27" s="202"/>
      <c r="AQ27" s="202"/>
    </row>
    <row r="28" spans="1:43" s="162" customFormat="1" ht="29.25" customHeight="1" x14ac:dyDescent="0.25">
      <c r="A28" s="329"/>
      <c r="B28" s="184" t="s">
        <v>14</v>
      </c>
      <c r="C28" s="184" t="s">
        <v>15</v>
      </c>
      <c r="D28" s="184" t="s">
        <v>890</v>
      </c>
      <c r="E28" s="184"/>
      <c r="F28" s="322" t="s">
        <v>898</v>
      </c>
      <c r="G28" s="184"/>
      <c r="H28" s="184"/>
      <c r="I28" s="33" t="s">
        <v>80</v>
      </c>
      <c r="J28" s="33"/>
      <c r="K28" s="7"/>
      <c r="L28" s="183" t="s">
        <v>892</v>
      </c>
      <c r="M28" s="183" t="s">
        <v>899</v>
      </c>
      <c r="N28" s="201" t="s">
        <v>900</v>
      </c>
      <c r="O28" s="187" t="s">
        <v>901</v>
      </c>
      <c r="P28" s="184" t="s">
        <v>895</v>
      </c>
      <c r="Q28" s="184" t="s">
        <v>17</v>
      </c>
      <c r="R28" s="183" t="s">
        <v>902</v>
      </c>
      <c r="S28" s="183"/>
      <c r="T28" s="184" t="s">
        <v>246</v>
      </c>
      <c r="U28" s="183"/>
      <c r="V28" s="324" t="s">
        <v>198</v>
      </c>
      <c r="W28" s="184" t="s">
        <v>40</v>
      </c>
      <c r="X28" s="189"/>
      <c r="Y28" s="202"/>
      <c r="Z28" s="202"/>
      <c r="AA28" s="202"/>
      <c r="AB28" s="202"/>
      <c r="AC28" s="202"/>
      <c r="AD28" s="202"/>
      <c r="AE28" s="202"/>
      <c r="AF28" s="202"/>
      <c r="AG28" s="202"/>
      <c r="AH28" s="202"/>
      <c r="AI28" s="202"/>
      <c r="AJ28" s="202"/>
      <c r="AK28" s="202"/>
      <c r="AL28" s="202"/>
      <c r="AM28" s="202"/>
      <c r="AN28" s="202"/>
      <c r="AO28" s="202"/>
      <c r="AP28" s="202"/>
      <c r="AQ28" s="202"/>
    </row>
    <row r="29" spans="1:43" s="162" customFormat="1" ht="29.25" customHeight="1" x14ac:dyDescent="0.25">
      <c r="A29" s="329"/>
      <c r="B29" s="184" t="s">
        <v>14</v>
      </c>
      <c r="C29" s="184" t="s">
        <v>15</v>
      </c>
      <c r="D29" s="184" t="s">
        <v>890</v>
      </c>
      <c r="E29" s="184"/>
      <c r="F29" s="322" t="s">
        <v>903</v>
      </c>
      <c r="G29" s="184"/>
      <c r="H29" s="184"/>
      <c r="I29" s="33" t="s">
        <v>80</v>
      </c>
      <c r="J29" s="33"/>
      <c r="K29" s="7"/>
      <c r="L29" s="183" t="s">
        <v>892</v>
      </c>
      <c r="M29" s="183" t="s">
        <v>16</v>
      </c>
      <c r="N29" s="201" t="s">
        <v>904</v>
      </c>
      <c r="O29" s="187" t="s">
        <v>905</v>
      </c>
      <c r="P29" s="184" t="s">
        <v>895</v>
      </c>
      <c r="Q29" s="184" t="s">
        <v>17</v>
      </c>
      <c r="R29" s="183" t="s">
        <v>906</v>
      </c>
      <c r="S29" s="183"/>
      <c r="T29" s="184" t="s">
        <v>246</v>
      </c>
      <c r="U29" s="183"/>
      <c r="V29" s="324" t="s">
        <v>198</v>
      </c>
      <c r="W29" s="184" t="s">
        <v>40</v>
      </c>
      <c r="X29" s="189"/>
      <c r="Y29" s="202"/>
      <c r="Z29" s="202"/>
      <c r="AA29" s="202"/>
      <c r="AB29" s="202"/>
      <c r="AC29" s="202"/>
      <c r="AD29" s="202"/>
      <c r="AE29" s="202"/>
      <c r="AF29" s="202"/>
      <c r="AG29" s="202"/>
      <c r="AH29" s="202"/>
      <c r="AI29" s="202"/>
      <c r="AJ29" s="202"/>
      <c r="AK29" s="202"/>
      <c r="AL29" s="202"/>
      <c r="AM29" s="202"/>
      <c r="AN29" s="202"/>
      <c r="AO29" s="202"/>
      <c r="AP29" s="202"/>
      <c r="AQ29" s="202"/>
    </row>
    <row r="30" spans="1:43" s="162" customFormat="1" ht="29.25" customHeight="1" x14ac:dyDescent="0.25">
      <c r="A30" s="329"/>
      <c r="B30" s="184" t="s">
        <v>14</v>
      </c>
      <c r="C30" s="184" t="s">
        <v>15</v>
      </c>
      <c r="D30" s="184" t="s">
        <v>890</v>
      </c>
      <c r="E30" s="184"/>
      <c r="F30" s="322" t="s">
        <v>907</v>
      </c>
      <c r="G30" s="184"/>
      <c r="H30" s="184"/>
      <c r="I30" s="33" t="s">
        <v>80</v>
      </c>
      <c r="J30" s="33"/>
      <c r="K30" s="7"/>
      <c r="L30" s="183" t="s">
        <v>892</v>
      </c>
      <c r="M30" s="183" t="s">
        <v>16</v>
      </c>
      <c r="N30" s="201" t="s">
        <v>908</v>
      </c>
      <c r="O30" s="187" t="s">
        <v>909</v>
      </c>
      <c r="P30" s="184" t="s">
        <v>895</v>
      </c>
      <c r="Q30" s="184" t="s">
        <v>17</v>
      </c>
      <c r="R30" s="183" t="s">
        <v>910</v>
      </c>
      <c r="S30" s="183"/>
      <c r="T30" s="184" t="s">
        <v>246</v>
      </c>
      <c r="U30" s="183"/>
      <c r="V30" s="324" t="s">
        <v>198</v>
      </c>
      <c r="W30" s="184" t="s">
        <v>40</v>
      </c>
      <c r="X30" s="189"/>
      <c r="Y30" s="202"/>
      <c r="Z30" s="202"/>
      <c r="AA30" s="202"/>
      <c r="AB30" s="202"/>
      <c r="AC30" s="202"/>
      <c r="AD30" s="202"/>
      <c r="AE30" s="202"/>
      <c r="AF30" s="202"/>
      <c r="AG30" s="202"/>
      <c r="AH30" s="202"/>
      <c r="AI30" s="202"/>
      <c r="AJ30" s="202"/>
      <c r="AK30" s="202"/>
      <c r="AL30" s="202"/>
      <c r="AM30" s="202"/>
      <c r="AN30" s="202"/>
      <c r="AO30" s="202"/>
      <c r="AP30" s="202"/>
      <c r="AQ30" s="202"/>
    </row>
    <row r="31" spans="1:43" s="105" customFormat="1" ht="29.25" hidden="1" customHeight="1" x14ac:dyDescent="0.25">
      <c r="A31" s="283"/>
      <c r="B31" s="217"/>
      <c r="C31" s="37"/>
      <c r="D31" s="37"/>
      <c r="E31" s="37"/>
      <c r="F31" s="37">
        <v>1</v>
      </c>
      <c r="G31" s="37"/>
      <c r="H31" s="37"/>
      <c r="I31" s="108"/>
      <c r="J31" s="108"/>
      <c r="K31" s="43"/>
      <c r="L31" s="38" t="s">
        <v>28</v>
      </c>
      <c r="M31" s="36" t="s">
        <v>29</v>
      </c>
      <c r="N31" s="36"/>
      <c r="O31" s="39"/>
      <c r="P31" s="37"/>
      <c r="Q31" s="37"/>
      <c r="R31" s="36"/>
      <c r="S31" s="36"/>
      <c r="T31" s="37"/>
      <c r="U31" s="36"/>
      <c r="V31" s="37"/>
      <c r="W31" s="37"/>
      <c r="X31" s="181"/>
      <c r="Y31" s="203"/>
      <c r="Z31" s="203"/>
      <c r="AA31" s="203"/>
      <c r="AB31" s="203"/>
      <c r="AC31" s="203"/>
      <c r="AD31" s="203"/>
      <c r="AE31" s="203"/>
      <c r="AF31" s="203"/>
      <c r="AG31" s="203"/>
      <c r="AH31" s="203"/>
      <c r="AI31" s="203"/>
      <c r="AJ31" s="203"/>
      <c r="AK31" s="203"/>
      <c r="AL31" s="203"/>
      <c r="AM31" s="203"/>
      <c r="AN31" s="203"/>
      <c r="AO31" s="203"/>
      <c r="AP31" s="203"/>
      <c r="AQ31" s="203"/>
    </row>
    <row r="32" spans="1:43" ht="29.25" hidden="1" customHeight="1" x14ac:dyDescent="0.25">
      <c r="A32" s="328"/>
      <c r="B32" s="219" t="s">
        <v>26</v>
      </c>
      <c r="C32" s="4"/>
      <c r="D32" s="3"/>
      <c r="E32" s="4">
        <v>217</v>
      </c>
      <c r="F32" s="4">
        <v>10410</v>
      </c>
      <c r="G32" s="29"/>
      <c r="H32" s="29"/>
      <c r="I32" s="33" t="s">
        <v>32</v>
      </c>
      <c r="J32" s="33"/>
      <c r="K32" s="7"/>
      <c r="L32" s="5"/>
      <c r="M32" s="5" t="s">
        <v>437</v>
      </c>
      <c r="N32" s="103" t="s">
        <v>44</v>
      </c>
      <c r="O32" s="187" t="s">
        <v>45</v>
      </c>
      <c r="P32" s="11" t="s">
        <v>18</v>
      </c>
      <c r="Q32" s="11" t="s">
        <v>17</v>
      </c>
      <c r="R32" s="188" t="s">
        <v>689</v>
      </c>
      <c r="S32" s="12"/>
      <c r="T32" s="9" t="s">
        <v>246</v>
      </c>
      <c r="U32" s="42" t="s">
        <v>621</v>
      </c>
      <c r="V32" s="186" t="s">
        <v>432</v>
      </c>
      <c r="W32" s="9" t="s">
        <v>40</v>
      </c>
    </row>
    <row r="33" spans="1:43" ht="29.25" hidden="1" customHeight="1" x14ac:dyDescent="0.25">
      <c r="A33" s="328"/>
      <c r="B33" s="218" t="s">
        <v>26</v>
      </c>
      <c r="C33" s="9"/>
      <c r="D33" s="9"/>
      <c r="E33" s="4">
        <v>179</v>
      </c>
      <c r="F33" s="4">
        <v>10500</v>
      </c>
      <c r="G33" s="16"/>
      <c r="H33" s="16"/>
      <c r="I33" s="35" t="s">
        <v>32</v>
      </c>
      <c r="J33" s="35"/>
      <c r="K33" s="11"/>
      <c r="L33" s="12"/>
      <c r="M33" s="5" t="s">
        <v>30</v>
      </c>
      <c r="N33" s="201" t="s">
        <v>38</v>
      </c>
      <c r="O33" s="187" t="s">
        <v>39</v>
      </c>
      <c r="P33" s="11" t="s">
        <v>18</v>
      </c>
      <c r="Q33" s="11" t="s">
        <v>17</v>
      </c>
      <c r="R33" s="188" t="s">
        <v>542</v>
      </c>
      <c r="S33" s="12"/>
      <c r="T33" s="186" t="s">
        <v>246</v>
      </c>
      <c r="U33" s="42" t="s">
        <v>479</v>
      </c>
      <c r="V33" s="186" t="s">
        <v>432</v>
      </c>
      <c r="W33" s="9" t="s">
        <v>40</v>
      </c>
    </row>
    <row r="34" spans="1:43" ht="29.25" hidden="1" customHeight="1" x14ac:dyDescent="0.25">
      <c r="A34" s="328"/>
      <c r="B34" s="218" t="s">
        <v>26</v>
      </c>
      <c r="C34" s="9"/>
      <c r="D34" s="9"/>
      <c r="E34" s="3">
        <v>192</v>
      </c>
      <c r="F34" s="4">
        <v>10800</v>
      </c>
      <c r="G34" s="16"/>
      <c r="H34" s="16"/>
      <c r="I34" s="35" t="s">
        <v>32</v>
      </c>
      <c r="J34" s="35"/>
      <c r="K34" s="11"/>
      <c r="L34" s="12"/>
      <c r="M34" s="5" t="s">
        <v>41</v>
      </c>
      <c r="N34" s="201" t="s">
        <v>42</v>
      </c>
      <c r="O34" s="6" t="s">
        <v>573</v>
      </c>
      <c r="P34" s="3" t="s">
        <v>43</v>
      </c>
      <c r="Q34" s="9" t="s">
        <v>17</v>
      </c>
      <c r="R34" s="188" t="s">
        <v>616</v>
      </c>
      <c r="S34" s="12"/>
      <c r="T34" s="186" t="s">
        <v>246</v>
      </c>
      <c r="U34" s="161" t="s">
        <v>698</v>
      </c>
      <c r="V34" s="186" t="s">
        <v>198</v>
      </c>
      <c r="W34" s="9" t="s">
        <v>40</v>
      </c>
    </row>
    <row r="35" spans="1:43" s="105" customFormat="1" ht="29.25" hidden="1" customHeight="1" x14ac:dyDescent="0.25">
      <c r="A35" s="283"/>
      <c r="B35" s="220"/>
      <c r="C35" s="52"/>
      <c r="D35" s="52"/>
      <c r="E35" s="52"/>
      <c r="F35" s="52">
        <v>2</v>
      </c>
      <c r="G35" s="52"/>
      <c r="H35" s="52"/>
      <c r="I35" s="109"/>
      <c r="J35" s="109"/>
      <c r="K35" s="221"/>
      <c r="L35" s="53" t="s">
        <v>46</v>
      </c>
      <c r="M35" s="54" t="s">
        <v>47</v>
      </c>
      <c r="N35" s="54"/>
      <c r="O35" s="55"/>
      <c r="P35" s="52"/>
      <c r="Q35" s="52"/>
      <c r="R35" s="54"/>
      <c r="S35" s="54"/>
      <c r="T35" s="52"/>
      <c r="U35" s="54"/>
      <c r="V35" s="52"/>
      <c r="W35" s="52"/>
      <c r="X35" s="181"/>
      <c r="Y35" s="203"/>
      <c r="Z35" s="203"/>
      <c r="AA35" s="203"/>
      <c r="AB35" s="203"/>
      <c r="AC35" s="203"/>
      <c r="AD35" s="203"/>
      <c r="AE35" s="203"/>
      <c r="AF35" s="203"/>
      <c r="AG35" s="203"/>
      <c r="AH35" s="203"/>
      <c r="AI35" s="203"/>
      <c r="AJ35" s="203"/>
      <c r="AK35" s="203"/>
      <c r="AL35" s="203"/>
      <c r="AM35" s="203"/>
      <c r="AN35" s="203"/>
      <c r="AO35" s="203"/>
      <c r="AP35" s="203"/>
      <c r="AQ35" s="203"/>
    </row>
    <row r="36" spans="1:43" ht="29.25" customHeight="1" x14ac:dyDescent="0.25">
      <c r="A36" s="329"/>
      <c r="B36" s="286" t="s">
        <v>26</v>
      </c>
      <c r="C36" s="222"/>
      <c r="D36" s="222"/>
      <c r="E36" s="223">
        <v>964</v>
      </c>
      <c r="F36" s="223">
        <v>20410</v>
      </c>
      <c r="G36" s="224"/>
      <c r="H36" s="224"/>
      <c r="I36" s="225" t="s">
        <v>48</v>
      </c>
      <c r="J36" s="225" t="s">
        <v>48</v>
      </c>
      <c r="K36" s="225" t="s">
        <v>48</v>
      </c>
      <c r="L36" s="226"/>
      <c r="M36" s="227" t="s">
        <v>426</v>
      </c>
      <c r="N36" s="228" t="s">
        <v>425</v>
      </c>
      <c r="O36" s="229" t="s">
        <v>435</v>
      </c>
      <c r="P36" s="230" t="s">
        <v>18</v>
      </c>
      <c r="Q36" s="231" t="s">
        <v>34</v>
      </c>
      <c r="R36" s="232" t="s">
        <v>436</v>
      </c>
      <c r="S36" s="226"/>
      <c r="T36" s="223" t="s">
        <v>439</v>
      </c>
      <c r="U36" s="233" t="s">
        <v>726</v>
      </c>
      <c r="V36" s="223" t="s">
        <v>198</v>
      </c>
      <c r="W36" s="223" t="s">
        <v>40</v>
      </c>
    </row>
    <row r="37" spans="1:43" ht="29.25" customHeight="1" x14ac:dyDescent="0.25">
      <c r="A37" s="329"/>
      <c r="B37" s="287" t="s">
        <v>26</v>
      </c>
      <c r="C37" s="222"/>
      <c r="D37" s="223"/>
      <c r="E37" s="234">
        <v>47</v>
      </c>
      <c r="F37" s="223">
        <v>21002</v>
      </c>
      <c r="G37" s="231"/>
      <c r="H37" s="231"/>
      <c r="I37" s="230" t="s">
        <v>32</v>
      </c>
      <c r="J37" s="230"/>
      <c r="K37" s="231"/>
      <c r="L37" s="235"/>
      <c r="M37" s="388" t="s">
        <v>51</v>
      </c>
      <c r="N37" s="228" t="s">
        <v>52</v>
      </c>
      <c r="O37" s="229" t="s">
        <v>574</v>
      </c>
      <c r="P37" s="231" t="s">
        <v>18</v>
      </c>
      <c r="Q37" s="231" t="s">
        <v>17</v>
      </c>
      <c r="R37" s="232" t="s">
        <v>53</v>
      </c>
      <c r="S37" s="236"/>
      <c r="T37" s="223" t="s">
        <v>246</v>
      </c>
      <c r="U37" s="233" t="s">
        <v>727</v>
      </c>
      <c r="V37" s="223" t="s">
        <v>198</v>
      </c>
      <c r="W37" s="223" t="s">
        <v>40</v>
      </c>
    </row>
    <row r="38" spans="1:43" ht="29.25" customHeight="1" x14ac:dyDescent="0.25">
      <c r="A38" s="329"/>
      <c r="B38" s="287" t="s">
        <v>26</v>
      </c>
      <c r="C38" s="222"/>
      <c r="D38" s="223"/>
      <c r="E38" s="237">
        <v>599</v>
      </c>
      <c r="F38" s="223">
        <v>21010</v>
      </c>
      <c r="G38" s="238"/>
      <c r="H38" s="238"/>
      <c r="I38" s="230" t="s">
        <v>32</v>
      </c>
      <c r="J38" s="230" t="s">
        <v>32</v>
      </c>
      <c r="K38" s="239" t="s">
        <v>32</v>
      </c>
      <c r="L38" s="240"/>
      <c r="M38" s="388" t="s">
        <v>51</v>
      </c>
      <c r="N38" s="228" t="s">
        <v>412</v>
      </c>
      <c r="O38" s="229" t="s">
        <v>604</v>
      </c>
      <c r="P38" s="231" t="s">
        <v>18</v>
      </c>
      <c r="Q38" s="230" t="s">
        <v>34</v>
      </c>
      <c r="R38" s="232" t="s">
        <v>441</v>
      </c>
      <c r="S38" s="236"/>
      <c r="T38" s="223" t="s">
        <v>246</v>
      </c>
      <c r="U38" s="233" t="s">
        <v>726</v>
      </c>
      <c r="V38" s="223" t="s">
        <v>198</v>
      </c>
      <c r="W38" s="223" t="s">
        <v>40</v>
      </c>
    </row>
    <row r="39" spans="1:43" ht="29.25" customHeight="1" x14ac:dyDescent="0.25">
      <c r="A39" s="329"/>
      <c r="B39" s="287" t="s">
        <v>26</v>
      </c>
      <c r="C39" s="223"/>
      <c r="D39" s="223"/>
      <c r="E39" s="241">
        <v>601</v>
      </c>
      <c r="F39" s="223">
        <v>21011</v>
      </c>
      <c r="G39" s="231"/>
      <c r="H39" s="231"/>
      <c r="I39" s="230" t="s">
        <v>32</v>
      </c>
      <c r="J39" s="230" t="s">
        <v>32</v>
      </c>
      <c r="K39" s="239" t="s">
        <v>32</v>
      </c>
      <c r="L39" s="235"/>
      <c r="M39" s="227" t="s">
        <v>51</v>
      </c>
      <c r="N39" s="228" t="s">
        <v>196</v>
      </c>
      <c r="O39" s="229" t="s">
        <v>575</v>
      </c>
      <c r="P39" s="231" t="s">
        <v>18</v>
      </c>
      <c r="Q39" s="230" t="s">
        <v>34</v>
      </c>
      <c r="R39" s="232" t="s">
        <v>197</v>
      </c>
      <c r="S39" s="236"/>
      <c r="T39" s="223" t="s">
        <v>246</v>
      </c>
      <c r="U39" s="233" t="s">
        <v>726</v>
      </c>
      <c r="V39" s="223" t="s">
        <v>198</v>
      </c>
      <c r="W39" s="223" t="s">
        <v>40</v>
      </c>
    </row>
    <row r="40" spans="1:43" ht="29.25" customHeight="1" x14ac:dyDescent="0.25">
      <c r="A40" s="329"/>
      <c r="B40" s="287" t="s">
        <v>26</v>
      </c>
      <c r="C40" s="223"/>
      <c r="D40" s="223"/>
      <c r="E40" s="241">
        <v>1167</v>
      </c>
      <c r="F40" s="223">
        <v>21020</v>
      </c>
      <c r="G40" s="231"/>
      <c r="H40" s="231"/>
      <c r="I40" s="230" t="s">
        <v>33</v>
      </c>
      <c r="J40" s="230" t="s">
        <v>33</v>
      </c>
      <c r="K40" s="230" t="s">
        <v>33</v>
      </c>
      <c r="L40" s="235"/>
      <c r="M40" s="388" t="s">
        <v>51</v>
      </c>
      <c r="N40" s="233" t="s">
        <v>547</v>
      </c>
      <c r="O40" s="229" t="s">
        <v>576</v>
      </c>
      <c r="P40" s="231" t="s">
        <v>18</v>
      </c>
      <c r="Q40" s="230" t="s">
        <v>34</v>
      </c>
      <c r="R40" s="232" t="s">
        <v>547</v>
      </c>
      <c r="S40" s="236"/>
      <c r="T40" s="223" t="s">
        <v>246</v>
      </c>
      <c r="U40" s="233" t="s">
        <v>726</v>
      </c>
      <c r="V40" s="223" t="s">
        <v>198</v>
      </c>
      <c r="W40" s="223" t="s">
        <v>40</v>
      </c>
    </row>
    <row r="41" spans="1:43" ht="29.25" customHeight="1" x14ac:dyDescent="0.25">
      <c r="A41" s="329"/>
      <c r="B41" s="287" t="s">
        <v>26</v>
      </c>
      <c r="C41" s="223"/>
      <c r="D41" s="223"/>
      <c r="E41" s="241">
        <v>1168</v>
      </c>
      <c r="F41" s="223">
        <v>21021</v>
      </c>
      <c r="G41" s="231"/>
      <c r="H41" s="231"/>
      <c r="I41" s="230" t="s">
        <v>33</v>
      </c>
      <c r="J41" s="230" t="s">
        <v>33</v>
      </c>
      <c r="K41" s="230" t="s">
        <v>33</v>
      </c>
      <c r="L41" s="235"/>
      <c r="M41" s="232" t="s">
        <v>51</v>
      </c>
      <c r="N41" s="233" t="s">
        <v>545</v>
      </c>
      <c r="O41" s="229" t="s">
        <v>577</v>
      </c>
      <c r="P41" s="231" t="s">
        <v>18</v>
      </c>
      <c r="Q41" s="230" t="s">
        <v>34</v>
      </c>
      <c r="R41" s="232" t="s">
        <v>197</v>
      </c>
      <c r="S41" s="236"/>
      <c r="T41" s="223" t="s">
        <v>246</v>
      </c>
      <c r="U41" s="233" t="s">
        <v>726</v>
      </c>
      <c r="V41" s="223" t="s">
        <v>198</v>
      </c>
      <c r="W41" s="223" t="s">
        <v>40</v>
      </c>
    </row>
    <row r="42" spans="1:43" ht="29.25" customHeight="1" x14ac:dyDescent="0.25">
      <c r="A42" s="329"/>
      <c r="B42" s="287" t="s">
        <v>26</v>
      </c>
      <c r="C42" s="223"/>
      <c r="D42" s="223"/>
      <c r="E42" s="241">
        <v>1169</v>
      </c>
      <c r="F42" s="223">
        <v>21022</v>
      </c>
      <c r="G42" s="231"/>
      <c r="H42" s="231"/>
      <c r="I42" s="230" t="s">
        <v>33</v>
      </c>
      <c r="J42" s="230" t="s">
        <v>33</v>
      </c>
      <c r="K42" s="230" t="s">
        <v>33</v>
      </c>
      <c r="L42" s="235"/>
      <c r="M42" s="232" t="s">
        <v>51</v>
      </c>
      <c r="N42" s="233" t="s">
        <v>546</v>
      </c>
      <c r="O42" s="229" t="s">
        <v>578</v>
      </c>
      <c r="P42" s="231" t="s">
        <v>18</v>
      </c>
      <c r="Q42" s="230" t="s">
        <v>34</v>
      </c>
      <c r="R42" s="232" t="s">
        <v>559</v>
      </c>
      <c r="S42" s="236"/>
      <c r="T42" s="223" t="s">
        <v>246</v>
      </c>
      <c r="U42" s="233" t="s">
        <v>726</v>
      </c>
      <c r="V42" s="223" t="s">
        <v>198</v>
      </c>
      <c r="W42" s="223" t="s">
        <v>40</v>
      </c>
    </row>
    <row r="43" spans="1:43" ht="29.25" hidden="1" customHeight="1" x14ac:dyDescent="0.25">
      <c r="A43" s="328"/>
      <c r="B43" s="287" t="s">
        <v>26</v>
      </c>
      <c r="C43" s="222"/>
      <c r="D43" s="223"/>
      <c r="E43" s="237">
        <v>600</v>
      </c>
      <c r="F43" s="222">
        <v>21411</v>
      </c>
      <c r="G43" s="238"/>
      <c r="H43" s="238"/>
      <c r="I43" s="230" t="s">
        <v>32</v>
      </c>
      <c r="J43" s="230" t="s">
        <v>32</v>
      </c>
      <c r="K43" s="239" t="s">
        <v>32</v>
      </c>
      <c r="L43" s="240"/>
      <c r="M43" s="227" t="s">
        <v>54</v>
      </c>
      <c r="N43" s="228" t="s">
        <v>195</v>
      </c>
      <c r="O43" s="229" t="s">
        <v>579</v>
      </c>
      <c r="P43" s="231" t="s">
        <v>18</v>
      </c>
      <c r="Q43" s="231" t="s">
        <v>34</v>
      </c>
      <c r="R43" s="232" t="s">
        <v>339</v>
      </c>
      <c r="S43" s="235"/>
      <c r="T43" s="231" t="s">
        <v>700</v>
      </c>
      <c r="U43" s="242" t="s">
        <v>717</v>
      </c>
      <c r="V43" s="223" t="s">
        <v>198</v>
      </c>
      <c r="W43" s="223" t="s">
        <v>40</v>
      </c>
    </row>
    <row r="44" spans="1:43" s="105" customFormat="1" ht="29.25" hidden="1" customHeight="1" x14ac:dyDescent="0.25">
      <c r="A44" s="283"/>
      <c r="B44" s="288"/>
      <c r="C44" s="246"/>
      <c r="D44" s="246"/>
      <c r="E44" s="246"/>
      <c r="F44" s="246">
        <v>3</v>
      </c>
      <c r="G44" s="246"/>
      <c r="H44" s="246"/>
      <c r="I44" s="247"/>
      <c r="J44" s="247"/>
      <c r="K44" s="248"/>
      <c r="L44" s="249" t="s">
        <v>59</v>
      </c>
      <c r="M44" s="249" t="s">
        <v>242</v>
      </c>
      <c r="N44" s="250"/>
      <c r="O44" s="251"/>
      <c r="P44" s="246"/>
      <c r="Q44" s="246"/>
      <c r="R44" s="250"/>
      <c r="S44" s="250"/>
      <c r="T44" s="246"/>
      <c r="U44" s="250"/>
      <c r="V44" s="246"/>
      <c r="W44" s="246"/>
      <c r="X44" s="181"/>
      <c r="Y44" s="203"/>
      <c r="Z44" s="203"/>
      <c r="AA44" s="203"/>
      <c r="AB44" s="203"/>
      <c r="AC44" s="203"/>
      <c r="AD44" s="203"/>
      <c r="AE44" s="203"/>
      <c r="AF44" s="203"/>
      <c r="AG44" s="203"/>
      <c r="AH44" s="203"/>
      <c r="AI44" s="203"/>
      <c r="AJ44" s="203"/>
      <c r="AK44" s="203"/>
      <c r="AL44" s="203"/>
      <c r="AM44" s="203"/>
      <c r="AN44" s="203"/>
      <c r="AO44" s="203"/>
      <c r="AP44" s="203"/>
      <c r="AQ44" s="203"/>
    </row>
    <row r="45" spans="1:43" ht="29.25" customHeight="1" x14ac:dyDescent="0.25">
      <c r="A45" s="329"/>
      <c r="B45" s="289" t="s">
        <v>26</v>
      </c>
      <c r="C45" s="244"/>
      <c r="D45" s="244"/>
      <c r="E45" s="223">
        <v>243</v>
      </c>
      <c r="F45" s="231">
        <v>30001</v>
      </c>
      <c r="G45" s="231"/>
      <c r="H45" s="231"/>
      <c r="I45" s="230" t="s">
        <v>32</v>
      </c>
      <c r="J45" s="230"/>
      <c r="K45" s="231"/>
      <c r="L45" s="243"/>
      <c r="M45" s="236" t="s">
        <v>60</v>
      </c>
      <c r="N45" s="228" t="s">
        <v>61</v>
      </c>
      <c r="O45" s="229" t="s">
        <v>580</v>
      </c>
      <c r="P45" s="244" t="s">
        <v>55</v>
      </c>
      <c r="Q45" s="244" t="s">
        <v>17</v>
      </c>
      <c r="R45" s="232" t="s">
        <v>543</v>
      </c>
      <c r="S45" s="245"/>
      <c r="T45" s="231" t="s">
        <v>246</v>
      </c>
      <c r="U45" s="245" t="s">
        <v>483</v>
      </c>
      <c r="V45" s="231" t="s">
        <v>198</v>
      </c>
      <c r="W45" s="244" t="s">
        <v>40</v>
      </c>
    </row>
    <row r="46" spans="1:43" ht="29.25" customHeight="1" x14ac:dyDescent="0.25">
      <c r="A46" s="329"/>
      <c r="B46" s="289" t="s">
        <v>26</v>
      </c>
      <c r="C46" s="244"/>
      <c r="D46" s="244"/>
      <c r="E46" s="223">
        <v>608</v>
      </c>
      <c r="F46" s="231">
        <v>30002</v>
      </c>
      <c r="G46" s="231"/>
      <c r="H46" s="231"/>
      <c r="I46" s="230" t="s">
        <v>32</v>
      </c>
      <c r="J46" s="230" t="s">
        <v>32</v>
      </c>
      <c r="K46" s="239" t="s">
        <v>32</v>
      </c>
      <c r="L46" s="243"/>
      <c r="M46" s="389" t="s">
        <v>60</v>
      </c>
      <c r="N46" s="228" t="s">
        <v>199</v>
      </c>
      <c r="O46" s="229" t="s">
        <v>581</v>
      </c>
      <c r="P46" s="244" t="s">
        <v>18</v>
      </c>
      <c r="Q46" s="244" t="s">
        <v>34</v>
      </c>
      <c r="R46" s="232" t="s">
        <v>200</v>
      </c>
      <c r="S46" s="245"/>
      <c r="T46" s="231" t="s">
        <v>246</v>
      </c>
      <c r="U46" s="252" t="s">
        <v>701</v>
      </c>
      <c r="V46" s="231" t="s">
        <v>198</v>
      </c>
      <c r="W46" s="244" t="s">
        <v>40</v>
      </c>
    </row>
    <row r="47" spans="1:43" ht="29.25" customHeight="1" x14ac:dyDescent="0.25">
      <c r="A47" s="329"/>
      <c r="B47" s="289" t="s">
        <v>26</v>
      </c>
      <c r="C47" s="244"/>
      <c r="D47" s="244"/>
      <c r="E47" s="223">
        <v>244</v>
      </c>
      <c r="F47" s="231">
        <v>30100</v>
      </c>
      <c r="G47" s="231"/>
      <c r="H47" s="231"/>
      <c r="I47" s="230" t="s">
        <v>32</v>
      </c>
      <c r="J47" s="230"/>
      <c r="K47" s="231"/>
      <c r="L47" s="243"/>
      <c r="M47" s="236" t="s">
        <v>62</v>
      </c>
      <c r="N47" s="228" t="s">
        <v>63</v>
      </c>
      <c r="O47" s="229" t="s">
        <v>64</v>
      </c>
      <c r="P47" s="244" t="s">
        <v>65</v>
      </c>
      <c r="Q47" s="244" t="s">
        <v>17</v>
      </c>
      <c r="R47" s="232" t="s">
        <v>544</v>
      </c>
      <c r="S47" s="245"/>
      <c r="T47" s="231" t="s">
        <v>246</v>
      </c>
      <c r="U47" s="245" t="s">
        <v>483</v>
      </c>
      <c r="V47" s="231" t="s">
        <v>198</v>
      </c>
      <c r="W47" s="244" t="s">
        <v>40</v>
      </c>
    </row>
    <row r="48" spans="1:43" s="105" customFormat="1" ht="29.25" hidden="1" customHeight="1" x14ac:dyDescent="0.25">
      <c r="A48" s="283"/>
      <c r="B48" s="288"/>
      <c r="C48" s="246"/>
      <c r="D48" s="246"/>
      <c r="E48" s="246"/>
      <c r="F48" s="246">
        <v>3</v>
      </c>
      <c r="G48" s="246"/>
      <c r="H48" s="246"/>
      <c r="I48" s="247"/>
      <c r="J48" s="247"/>
      <c r="K48" s="248"/>
      <c r="L48" s="249" t="s">
        <v>67</v>
      </c>
      <c r="M48" s="253" t="s">
        <v>243</v>
      </c>
      <c r="N48" s="250"/>
      <c r="O48" s="251"/>
      <c r="P48" s="246"/>
      <c r="Q48" s="246"/>
      <c r="R48" s="250"/>
      <c r="S48" s="250"/>
      <c r="T48" s="246"/>
      <c r="U48" s="250"/>
      <c r="V48" s="246"/>
      <c r="W48" s="246"/>
      <c r="X48" s="181"/>
      <c r="Y48" s="203"/>
      <c r="Z48" s="203"/>
      <c r="AA48" s="203"/>
      <c r="AB48" s="203"/>
      <c r="AC48" s="203"/>
      <c r="AD48" s="203"/>
      <c r="AE48" s="203"/>
      <c r="AF48" s="203"/>
      <c r="AG48" s="203"/>
      <c r="AH48" s="203"/>
      <c r="AI48" s="203"/>
      <c r="AJ48" s="203"/>
      <c r="AK48" s="203"/>
      <c r="AL48" s="203"/>
      <c r="AM48" s="203"/>
      <c r="AN48" s="203"/>
      <c r="AO48" s="203"/>
      <c r="AP48" s="203"/>
      <c r="AQ48" s="203"/>
    </row>
    <row r="49" spans="1:45" ht="29.25" customHeight="1" x14ac:dyDescent="0.25">
      <c r="A49" s="329"/>
      <c r="B49" s="286" t="s">
        <v>26</v>
      </c>
      <c r="C49" s="222"/>
      <c r="D49" s="223"/>
      <c r="E49" s="223">
        <v>1085</v>
      </c>
      <c r="F49" s="223">
        <v>32000</v>
      </c>
      <c r="G49" s="223"/>
      <c r="H49" s="223"/>
      <c r="I49" s="225" t="s">
        <v>32</v>
      </c>
      <c r="J49" s="225"/>
      <c r="K49" s="239"/>
      <c r="L49" s="236"/>
      <c r="M49" s="390" t="s">
        <v>68</v>
      </c>
      <c r="N49" s="228" t="s">
        <v>69</v>
      </c>
      <c r="O49" s="229" t="s">
        <v>70</v>
      </c>
      <c r="P49" s="222" t="s">
        <v>71</v>
      </c>
      <c r="Q49" s="222" t="s">
        <v>17</v>
      </c>
      <c r="R49" s="236" t="s">
        <v>342</v>
      </c>
      <c r="S49" s="226"/>
      <c r="T49" s="223" t="s">
        <v>246</v>
      </c>
      <c r="U49" s="255" t="s">
        <v>710</v>
      </c>
      <c r="V49" s="223" t="s">
        <v>198</v>
      </c>
      <c r="W49" s="222" t="s">
        <v>138</v>
      </c>
    </row>
    <row r="50" spans="1:45" ht="29.25" hidden="1" customHeight="1" x14ac:dyDescent="0.25">
      <c r="A50" s="328"/>
      <c r="B50" s="290" t="s">
        <v>26</v>
      </c>
      <c r="C50" s="256"/>
      <c r="D50" s="256"/>
      <c r="E50" s="230">
        <v>971</v>
      </c>
      <c r="F50" s="230">
        <v>32710</v>
      </c>
      <c r="G50" s="230"/>
      <c r="H50" s="230"/>
      <c r="I50" s="230" t="s">
        <v>73</v>
      </c>
      <c r="J50" s="230" t="s">
        <v>73</v>
      </c>
      <c r="K50" s="230" t="s">
        <v>73</v>
      </c>
      <c r="L50" s="254"/>
      <c r="M50" s="254" t="s">
        <v>74</v>
      </c>
      <c r="N50" s="228" t="s">
        <v>410</v>
      </c>
      <c r="O50" s="229" t="s">
        <v>422</v>
      </c>
      <c r="P50" s="230" t="s">
        <v>411</v>
      </c>
      <c r="Q50" s="230" t="s">
        <v>34</v>
      </c>
      <c r="R50" s="257" t="s">
        <v>423</v>
      </c>
      <c r="S50" s="254"/>
      <c r="T50" s="230" t="s">
        <v>246</v>
      </c>
      <c r="U50" s="258" t="s">
        <v>649</v>
      </c>
      <c r="V50" s="259" t="s">
        <v>198</v>
      </c>
      <c r="W50" s="230" t="s">
        <v>40</v>
      </c>
    </row>
    <row r="51" spans="1:45" s="105" customFormat="1" ht="29.25" hidden="1" customHeight="1" x14ac:dyDescent="0.25">
      <c r="A51" s="283"/>
      <c r="B51" s="288"/>
      <c r="C51" s="246"/>
      <c r="D51" s="246"/>
      <c r="E51" s="246"/>
      <c r="F51" s="246">
        <v>4</v>
      </c>
      <c r="G51" s="246"/>
      <c r="H51" s="246"/>
      <c r="I51" s="247"/>
      <c r="J51" s="247"/>
      <c r="K51" s="260"/>
      <c r="L51" s="249" t="s">
        <v>77</v>
      </c>
      <c r="M51" s="249" t="s">
        <v>78</v>
      </c>
      <c r="N51" s="250"/>
      <c r="O51" s="251"/>
      <c r="P51" s="246"/>
      <c r="Q51" s="246"/>
      <c r="R51" s="250"/>
      <c r="S51" s="250"/>
      <c r="T51" s="246"/>
      <c r="U51" s="250"/>
      <c r="V51" s="246"/>
      <c r="W51" s="246"/>
      <c r="X51" s="181"/>
      <c r="Y51" s="203"/>
      <c r="Z51" s="203"/>
      <c r="AA51" s="203"/>
      <c r="AB51" s="203"/>
      <c r="AC51" s="203"/>
      <c r="AD51" s="203"/>
      <c r="AE51" s="203"/>
      <c r="AF51" s="203"/>
      <c r="AG51" s="203"/>
      <c r="AH51" s="203"/>
      <c r="AI51" s="203"/>
      <c r="AJ51" s="203"/>
      <c r="AK51" s="203"/>
      <c r="AL51" s="203"/>
      <c r="AM51" s="203"/>
      <c r="AN51" s="203"/>
      <c r="AO51" s="203"/>
      <c r="AP51" s="203"/>
      <c r="AQ51" s="203"/>
    </row>
    <row r="52" spans="1:45" ht="29.25" customHeight="1" x14ac:dyDescent="0.25">
      <c r="A52" s="329"/>
      <c r="B52" s="286" t="s">
        <v>26</v>
      </c>
      <c r="C52" s="222"/>
      <c r="D52" s="222"/>
      <c r="E52" s="223">
        <v>234</v>
      </c>
      <c r="F52" s="223">
        <v>40000</v>
      </c>
      <c r="G52" s="224"/>
      <c r="H52" s="224"/>
      <c r="I52" s="225" t="s">
        <v>32</v>
      </c>
      <c r="J52" s="225"/>
      <c r="K52" s="239"/>
      <c r="L52" s="227"/>
      <c r="M52" s="226" t="s">
        <v>82</v>
      </c>
      <c r="N52" s="228" t="s">
        <v>83</v>
      </c>
      <c r="O52" s="229" t="s">
        <v>84</v>
      </c>
      <c r="P52" s="244" t="s">
        <v>55</v>
      </c>
      <c r="Q52" s="244" t="s">
        <v>17</v>
      </c>
      <c r="R52" s="232" t="s">
        <v>340</v>
      </c>
      <c r="S52" s="243"/>
      <c r="T52" s="231" t="s">
        <v>246</v>
      </c>
      <c r="U52" s="245" t="s">
        <v>711</v>
      </c>
      <c r="V52" s="231" t="s">
        <v>432</v>
      </c>
      <c r="W52" s="244" t="s">
        <v>40</v>
      </c>
    </row>
    <row r="53" spans="1:45" ht="29.25" hidden="1" customHeight="1" x14ac:dyDescent="0.25">
      <c r="A53" s="328"/>
      <c r="B53" s="290" t="s">
        <v>26</v>
      </c>
      <c r="C53" s="256"/>
      <c r="D53" s="230"/>
      <c r="E53" s="230">
        <v>172</v>
      </c>
      <c r="F53" s="230">
        <v>42000</v>
      </c>
      <c r="G53" s="230"/>
      <c r="H53" s="230"/>
      <c r="I53" s="230" t="s">
        <v>73</v>
      </c>
      <c r="J53" s="230" t="s">
        <v>73</v>
      </c>
      <c r="K53" s="230" t="s">
        <v>73</v>
      </c>
      <c r="L53" s="254"/>
      <c r="M53" s="236" t="s">
        <v>86</v>
      </c>
      <c r="N53" s="228" t="s">
        <v>418</v>
      </c>
      <c r="O53" s="229" t="s">
        <v>582</v>
      </c>
      <c r="P53" s="230" t="s">
        <v>18</v>
      </c>
      <c r="Q53" s="230" t="s">
        <v>34</v>
      </c>
      <c r="R53" s="257" t="s">
        <v>87</v>
      </c>
      <c r="S53" s="261"/>
      <c r="T53" s="262" t="s">
        <v>246</v>
      </c>
      <c r="U53" s="263" t="s">
        <v>652</v>
      </c>
      <c r="V53" s="230" t="s">
        <v>198</v>
      </c>
      <c r="W53" s="256" t="s">
        <v>40</v>
      </c>
    </row>
    <row r="54" spans="1:45" ht="29.25" hidden="1" customHeight="1" x14ac:dyDescent="0.25">
      <c r="A54" s="328"/>
      <c r="B54" s="286" t="s">
        <v>26</v>
      </c>
      <c r="C54" s="222"/>
      <c r="D54" s="223"/>
      <c r="E54" s="223">
        <v>188</v>
      </c>
      <c r="F54" s="223">
        <v>42110</v>
      </c>
      <c r="G54" s="223"/>
      <c r="H54" s="223"/>
      <c r="I54" s="225" t="s">
        <v>73</v>
      </c>
      <c r="J54" s="225" t="s">
        <v>73</v>
      </c>
      <c r="K54" s="225" t="s">
        <v>73</v>
      </c>
      <c r="L54" s="236" t="s">
        <v>85</v>
      </c>
      <c r="M54" s="236" t="s">
        <v>86</v>
      </c>
      <c r="N54" s="228" t="s">
        <v>434</v>
      </c>
      <c r="O54" s="229" t="s">
        <v>583</v>
      </c>
      <c r="P54" s="223" t="s">
        <v>75</v>
      </c>
      <c r="Q54" s="223" t="s">
        <v>34</v>
      </c>
      <c r="R54" s="236" t="s">
        <v>541</v>
      </c>
      <c r="S54" s="236"/>
      <c r="T54" s="223" t="s">
        <v>246</v>
      </c>
      <c r="U54" s="228"/>
      <c r="V54" s="230" t="s">
        <v>430</v>
      </c>
      <c r="W54" s="256" t="s">
        <v>40</v>
      </c>
    </row>
    <row r="55" spans="1:45" ht="29.25" hidden="1" customHeight="1" x14ac:dyDescent="0.25">
      <c r="A55" s="328"/>
      <c r="B55" s="290" t="s">
        <v>26</v>
      </c>
      <c r="C55" s="256"/>
      <c r="D55" s="256"/>
      <c r="E55" s="230">
        <v>173</v>
      </c>
      <c r="F55" s="230">
        <v>42200</v>
      </c>
      <c r="G55" s="230"/>
      <c r="H55" s="230"/>
      <c r="I55" s="230" t="s">
        <v>73</v>
      </c>
      <c r="J55" s="230"/>
      <c r="K55" s="231"/>
      <c r="L55" s="254"/>
      <c r="M55" s="264" t="s">
        <v>88</v>
      </c>
      <c r="N55" s="228" t="s">
        <v>89</v>
      </c>
      <c r="O55" s="229" t="s">
        <v>90</v>
      </c>
      <c r="P55" s="256" t="s">
        <v>91</v>
      </c>
      <c r="Q55" s="256" t="s">
        <v>17</v>
      </c>
      <c r="R55" s="265" t="s">
        <v>421</v>
      </c>
      <c r="S55" s="261"/>
      <c r="T55" s="234" t="s">
        <v>246</v>
      </c>
      <c r="U55" s="266" t="s">
        <v>652</v>
      </c>
      <c r="V55" s="230" t="s">
        <v>198</v>
      </c>
      <c r="W55" s="256" t="s">
        <v>40</v>
      </c>
    </row>
    <row r="56" spans="1:45" ht="29.25" hidden="1" customHeight="1" x14ac:dyDescent="0.25">
      <c r="A56" s="328"/>
      <c r="B56" s="290" t="s">
        <v>26</v>
      </c>
      <c r="C56" s="256"/>
      <c r="D56" s="256"/>
      <c r="E56" s="230">
        <v>956</v>
      </c>
      <c r="F56" s="230">
        <v>42212</v>
      </c>
      <c r="G56" s="230"/>
      <c r="H56" s="230"/>
      <c r="I56" s="230" t="s">
        <v>73</v>
      </c>
      <c r="J56" s="230" t="s">
        <v>73</v>
      </c>
      <c r="K56" s="230" t="s">
        <v>73</v>
      </c>
      <c r="L56" s="254"/>
      <c r="M56" s="264" t="s">
        <v>88</v>
      </c>
      <c r="N56" s="267" t="s">
        <v>416</v>
      </c>
      <c r="O56" s="229" t="s">
        <v>584</v>
      </c>
      <c r="P56" s="230" t="s">
        <v>417</v>
      </c>
      <c r="Q56" s="230" t="s">
        <v>34</v>
      </c>
      <c r="R56" s="236" t="s">
        <v>420</v>
      </c>
      <c r="S56" s="254"/>
      <c r="T56" s="230" t="s">
        <v>246</v>
      </c>
      <c r="U56" s="258" t="s">
        <v>652</v>
      </c>
      <c r="V56" s="230" t="s">
        <v>198</v>
      </c>
      <c r="W56" s="230" t="s">
        <v>40</v>
      </c>
    </row>
    <row r="57" spans="1:45" ht="29.25" customHeight="1" x14ac:dyDescent="0.25">
      <c r="A57" s="329"/>
      <c r="B57" s="290" t="s">
        <v>26</v>
      </c>
      <c r="C57" s="230"/>
      <c r="D57" s="230"/>
      <c r="E57" s="230">
        <v>334</v>
      </c>
      <c r="F57" s="230">
        <v>45500</v>
      </c>
      <c r="G57" s="230"/>
      <c r="H57" s="230"/>
      <c r="I57" s="230" t="s">
        <v>73</v>
      </c>
      <c r="J57" s="230"/>
      <c r="K57" s="231"/>
      <c r="L57" s="254"/>
      <c r="M57" s="236" t="s">
        <v>93</v>
      </c>
      <c r="N57" s="228" t="s">
        <v>94</v>
      </c>
      <c r="O57" s="229" t="s">
        <v>585</v>
      </c>
      <c r="P57" s="231" t="s">
        <v>215</v>
      </c>
      <c r="Q57" s="230" t="s">
        <v>17</v>
      </c>
      <c r="R57" s="257" t="s">
        <v>250</v>
      </c>
      <c r="S57" s="268"/>
      <c r="T57" s="256" t="s">
        <v>246</v>
      </c>
      <c r="U57" s="269" t="s">
        <v>534</v>
      </c>
      <c r="V57" s="223" t="s">
        <v>198</v>
      </c>
      <c r="W57" s="256" t="s">
        <v>40</v>
      </c>
    </row>
    <row r="58" spans="1:45" s="105" customFormat="1" ht="29.25" hidden="1" customHeight="1" x14ac:dyDescent="0.25">
      <c r="A58" s="283"/>
      <c r="B58" s="288"/>
      <c r="C58" s="246"/>
      <c r="D58" s="246"/>
      <c r="E58" s="246"/>
      <c r="F58" s="246">
        <v>5</v>
      </c>
      <c r="G58" s="246"/>
      <c r="H58" s="246"/>
      <c r="I58" s="247"/>
      <c r="J58" s="247"/>
      <c r="K58" s="260"/>
      <c r="L58" s="249" t="s">
        <v>95</v>
      </c>
      <c r="M58" s="249" t="s">
        <v>96</v>
      </c>
      <c r="N58" s="250"/>
      <c r="O58" s="251"/>
      <c r="P58" s="246"/>
      <c r="Q58" s="246"/>
      <c r="R58" s="250"/>
      <c r="S58" s="250"/>
      <c r="T58" s="246"/>
      <c r="U58" s="250"/>
      <c r="V58" s="246"/>
      <c r="W58" s="246"/>
      <c r="X58" s="181"/>
      <c r="Y58" s="203"/>
      <c r="Z58" s="203"/>
      <c r="AA58" s="203"/>
      <c r="AB58" s="203"/>
      <c r="AC58" s="203"/>
      <c r="AD58" s="203"/>
      <c r="AE58" s="203"/>
      <c r="AF58" s="203"/>
      <c r="AG58" s="203"/>
      <c r="AH58" s="203"/>
      <c r="AI58" s="203"/>
      <c r="AJ58" s="203"/>
      <c r="AK58" s="203"/>
      <c r="AL58" s="203"/>
      <c r="AM58" s="203"/>
      <c r="AN58" s="203"/>
      <c r="AO58" s="203"/>
      <c r="AP58" s="203"/>
      <c r="AQ58" s="203"/>
    </row>
    <row r="59" spans="1:45" ht="29.25" hidden="1" customHeight="1" x14ac:dyDescent="0.25">
      <c r="A59" s="328"/>
      <c r="B59" s="286" t="s">
        <v>26</v>
      </c>
      <c r="C59" s="222"/>
      <c r="D59" s="222"/>
      <c r="E59" s="239">
        <v>726</v>
      </c>
      <c r="F59" s="223">
        <v>50401</v>
      </c>
      <c r="G59" s="270"/>
      <c r="H59" s="270"/>
      <c r="I59" s="230" t="s">
        <v>33</v>
      </c>
      <c r="J59" s="230"/>
      <c r="K59" s="231"/>
      <c r="L59" s="271"/>
      <c r="M59" s="236" t="s">
        <v>351</v>
      </c>
      <c r="N59" s="228" t="s">
        <v>352</v>
      </c>
      <c r="O59" s="229" t="s">
        <v>353</v>
      </c>
      <c r="P59" s="230" t="s">
        <v>348</v>
      </c>
      <c r="Q59" s="230" t="s">
        <v>17</v>
      </c>
      <c r="R59" s="272" t="s">
        <v>606</v>
      </c>
      <c r="S59" s="271"/>
      <c r="T59" s="230" t="s">
        <v>246</v>
      </c>
      <c r="U59" s="273" t="s">
        <v>657</v>
      </c>
      <c r="V59" s="223" t="s">
        <v>198</v>
      </c>
      <c r="W59" s="230" t="s">
        <v>40</v>
      </c>
    </row>
    <row r="60" spans="1:45" ht="29.25" hidden="1" customHeight="1" x14ac:dyDescent="0.25">
      <c r="A60" s="328"/>
      <c r="B60" s="286" t="s">
        <v>26</v>
      </c>
      <c r="C60" s="222"/>
      <c r="D60" s="222"/>
      <c r="E60" s="239">
        <v>727</v>
      </c>
      <c r="F60" s="239">
        <v>50402</v>
      </c>
      <c r="G60" s="270"/>
      <c r="H60" s="270"/>
      <c r="I60" s="230" t="s">
        <v>33</v>
      </c>
      <c r="J60" s="230"/>
      <c r="K60" s="231"/>
      <c r="L60" s="271"/>
      <c r="M60" s="236" t="s">
        <v>351</v>
      </c>
      <c r="N60" s="228" t="s">
        <v>349</v>
      </c>
      <c r="O60" s="229" t="s">
        <v>350</v>
      </c>
      <c r="P60" s="230" t="s">
        <v>348</v>
      </c>
      <c r="Q60" s="230" t="s">
        <v>17</v>
      </c>
      <c r="R60" s="272" t="s">
        <v>607</v>
      </c>
      <c r="S60" s="271"/>
      <c r="T60" s="230" t="s">
        <v>246</v>
      </c>
      <c r="U60" s="273" t="s">
        <v>657</v>
      </c>
      <c r="V60" s="223" t="s">
        <v>198</v>
      </c>
      <c r="W60" s="230" t="s">
        <v>40</v>
      </c>
    </row>
    <row r="61" spans="1:45" ht="29.25" hidden="1" customHeight="1" x14ac:dyDescent="0.25">
      <c r="A61" s="328"/>
      <c r="B61" s="286" t="s">
        <v>26</v>
      </c>
      <c r="C61" s="222"/>
      <c r="D61" s="222"/>
      <c r="E61" s="239">
        <v>728</v>
      </c>
      <c r="F61" s="223">
        <v>50403</v>
      </c>
      <c r="G61" s="270"/>
      <c r="H61" s="270"/>
      <c r="I61" s="230" t="s">
        <v>33</v>
      </c>
      <c r="J61" s="230"/>
      <c r="K61" s="231"/>
      <c r="L61" s="271"/>
      <c r="M61" s="236" t="s">
        <v>97</v>
      </c>
      <c r="N61" s="228" t="s">
        <v>346</v>
      </c>
      <c r="O61" s="229" t="s">
        <v>347</v>
      </c>
      <c r="P61" s="230" t="s">
        <v>348</v>
      </c>
      <c r="Q61" s="230" t="s">
        <v>17</v>
      </c>
      <c r="R61" s="272" t="s">
        <v>617</v>
      </c>
      <c r="S61" s="271"/>
      <c r="T61" s="230" t="s">
        <v>246</v>
      </c>
      <c r="U61" s="273" t="s">
        <v>657</v>
      </c>
      <c r="V61" s="223" t="s">
        <v>198</v>
      </c>
      <c r="W61" s="230" t="s">
        <v>40</v>
      </c>
    </row>
    <row r="62" spans="1:45" ht="29.25" customHeight="1" x14ac:dyDescent="0.25">
      <c r="A62" s="329"/>
      <c r="B62" s="286" t="s">
        <v>26</v>
      </c>
      <c r="C62" s="223"/>
      <c r="D62" s="223"/>
      <c r="E62" s="241">
        <v>1158</v>
      </c>
      <c r="F62" s="223">
        <v>54010</v>
      </c>
      <c r="G62" s="223"/>
      <c r="H62" s="223"/>
      <c r="I62" s="225" t="s">
        <v>48</v>
      </c>
      <c r="J62" s="225"/>
      <c r="K62" s="239"/>
      <c r="L62" s="236"/>
      <c r="M62" s="388" t="s">
        <v>49</v>
      </c>
      <c r="N62" s="228" t="s">
        <v>553</v>
      </c>
      <c r="O62" s="229" t="s">
        <v>586</v>
      </c>
      <c r="P62" s="223" t="s">
        <v>18</v>
      </c>
      <c r="Q62" s="223" t="s">
        <v>17</v>
      </c>
      <c r="R62" s="236" t="s">
        <v>335</v>
      </c>
      <c r="S62" s="236"/>
      <c r="T62" s="231" t="s">
        <v>246</v>
      </c>
      <c r="U62" s="233" t="s">
        <v>726</v>
      </c>
      <c r="V62" s="223" t="s">
        <v>198</v>
      </c>
      <c r="W62" s="223" t="s">
        <v>40</v>
      </c>
    </row>
    <row r="63" spans="1:45" s="105" customFormat="1" ht="29.25" customHeight="1" x14ac:dyDescent="0.25">
      <c r="A63" s="329"/>
      <c r="B63" s="291" t="s">
        <v>26</v>
      </c>
      <c r="C63" s="274"/>
      <c r="D63" s="274"/>
      <c r="E63" s="239">
        <v>1159</v>
      </c>
      <c r="F63" s="223">
        <v>54020</v>
      </c>
      <c r="G63" s="274"/>
      <c r="H63" s="274"/>
      <c r="I63" s="225" t="s">
        <v>48</v>
      </c>
      <c r="J63" s="275"/>
      <c r="K63" s="276"/>
      <c r="L63" s="277"/>
      <c r="M63" s="388" t="s">
        <v>266</v>
      </c>
      <c r="N63" s="242" t="s">
        <v>720</v>
      </c>
      <c r="O63" s="229" t="s">
        <v>587</v>
      </c>
      <c r="P63" s="239" t="s">
        <v>18</v>
      </c>
      <c r="Q63" s="231" t="s">
        <v>17</v>
      </c>
      <c r="R63" s="255" t="s">
        <v>334</v>
      </c>
      <c r="S63" s="277"/>
      <c r="T63" s="223" t="s">
        <v>246</v>
      </c>
      <c r="U63" s="228" t="s">
        <v>728</v>
      </c>
      <c r="V63" s="231" t="s">
        <v>198</v>
      </c>
      <c r="W63" s="244" t="s">
        <v>40</v>
      </c>
      <c r="X63" s="181"/>
      <c r="Y63" s="203"/>
      <c r="Z63" s="203"/>
      <c r="AA63" s="203"/>
      <c r="AB63" s="203"/>
      <c r="AC63" s="203"/>
      <c r="AD63" s="203"/>
      <c r="AE63" s="203"/>
      <c r="AF63" s="203"/>
      <c r="AG63" s="203"/>
      <c r="AH63" s="203"/>
      <c r="AI63" s="203"/>
      <c r="AJ63" s="203"/>
      <c r="AK63" s="203"/>
      <c r="AL63" s="203"/>
      <c r="AM63" s="203"/>
      <c r="AN63" s="203"/>
      <c r="AO63" s="203"/>
      <c r="AP63" s="203"/>
      <c r="AQ63" s="203"/>
    </row>
    <row r="64" spans="1:45" s="203" customFormat="1" ht="29.25" customHeight="1" x14ac:dyDescent="0.25">
      <c r="A64" s="329"/>
      <c r="B64" s="291" t="s">
        <v>26</v>
      </c>
      <c r="C64" s="274"/>
      <c r="D64" s="274"/>
      <c r="E64" s="239"/>
      <c r="F64" s="223">
        <v>54025</v>
      </c>
      <c r="G64" s="274"/>
      <c r="H64" s="274"/>
      <c r="I64" s="225" t="s">
        <v>48</v>
      </c>
      <c r="J64" s="275"/>
      <c r="K64" s="276"/>
      <c r="L64" s="277"/>
      <c r="M64" s="232" t="s">
        <v>266</v>
      </c>
      <c r="N64" s="228" t="s">
        <v>703</v>
      </c>
      <c r="O64" s="229" t="s">
        <v>704</v>
      </c>
      <c r="P64" s="239" t="s">
        <v>55</v>
      </c>
      <c r="Q64" s="231" t="s">
        <v>17</v>
      </c>
      <c r="R64" s="255" t="s">
        <v>705</v>
      </c>
      <c r="S64" s="277"/>
      <c r="T64" s="223" t="s">
        <v>246</v>
      </c>
      <c r="U64" s="228" t="s">
        <v>728</v>
      </c>
      <c r="V64" s="231" t="s">
        <v>198</v>
      </c>
      <c r="W64" s="244" t="s">
        <v>40</v>
      </c>
      <c r="X64" s="9"/>
      <c r="Y64" s="204"/>
      <c r="Z64" s="185"/>
      <c r="AA64" s="183"/>
      <c r="AB64" s="205"/>
      <c r="AC64" s="206"/>
      <c r="AD64" s="207"/>
      <c r="AE64" s="207"/>
      <c r="AF64" s="207"/>
      <c r="AG64" s="208"/>
      <c r="AH64" s="207"/>
      <c r="AI64" s="207"/>
      <c r="AJ64" s="207"/>
      <c r="AK64" s="201"/>
      <c r="AL64" s="183"/>
      <c r="AM64" s="209"/>
      <c r="AN64" s="209"/>
      <c r="AO64" s="209"/>
      <c r="AP64" s="209"/>
      <c r="AQ64" s="209"/>
      <c r="AR64" s="209"/>
      <c r="AS64" s="209"/>
    </row>
    <row r="65" spans="1:43" s="105" customFormat="1" ht="29.25" customHeight="1" x14ac:dyDescent="0.25">
      <c r="A65" s="329"/>
      <c r="B65" s="291" t="s">
        <v>26</v>
      </c>
      <c r="C65" s="274"/>
      <c r="D65" s="274"/>
      <c r="E65" s="239">
        <v>1160</v>
      </c>
      <c r="F65" s="223">
        <v>54030</v>
      </c>
      <c r="G65" s="274"/>
      <c r="H65" s="274"/>
      <c r="I65" s="225" t="s">
        <v>48</v>
      </c>
      <c r="J65" s="275"/>
      <c r="K65" s="276"/>
      <c r="L65" s="277"/>
      <c r="M65" s="388" t="s">
        <v>266</v>
      </c>
      <c r="N65" s="228" t="s">
        <v>259</v>
      </c>
      <c r="O65" s="229" t="s">
        <v>588</v>
      </c>
      <c r="P65" s="239" t="s">
        <v>18</v>
      </c>
      <c r="Q65" s="231" t="s">
        <v>17</v>
      </c>
      <c r="R65" s="232" t="s">
        <v>260</v>
      </c>
      <c r="S65" s="277"/>
      <c r="T65" s="223" t="s">
        <v>246</v>
      </c>
      <c r="U65" s="228" t="s">
        <v>715</v>
      </c>
      <c r="V65" s="231" t="s">
        <v>198</v>
      </c>
      <c r="W65" s="244" t="s">
        <v>40</v>
      </c>
      <c r="X65" s="181"/>
      <c r="Y65" s="203"/>
      <c r="Z65" s="203"/>
      <c r="AA65" s="203"/>
      <c r="AB65" s="203"/>
      <c r="AC65" s="203"/>
      <c r="AD65" s="203"/>
      <c r="AE65" s="203"/>
      <c r="AF65" s="203"/>
      <c r="AG65" s="203"/>
      <c r="AH65" s="203"/>
      <c r="AI65" s="203"/>
      <c r="AJ65" s="203"/>
      <c r="AK65" s="203"/>
      <c r="AL65" s="203"/>
      <c r="AM65" s="203"/>
      <c r="AN65" s="203"/>
      <c r="AO65" s="203"/>
      <c r="AP65" s="203"/>
      <c r="AQ65" s="203"/>
    </row>
    <row r="66" spans="1:43" s="105" customFormat="1" ht="29.25" customHeight="1" x14ac:dyDescent="0.25">
      <c r="A66" s="329"/>
      <c r="B66" s="291" t="s">
        <v>26</v>
      </c>
      <c r="C66" s="274"/>
      <c r="D66" s="274"/>
      <c r="E66" s="239">
        <v>1153</v>
      </c>
      <c r="F66" s="223">
        <v>54040</v>
      </c>
      <c r="G66" s="274"/>
      <c r="H66" s="274"/>
      <c r="I66" s="225" t="s">
        <v>48</v>
      </c>
      <c r="J66" s="275"/>
      <c r="K66" s="276"/>
      <c r="L66" s="277"/>
      <c r="M66" s="232" t="s">
        <v>266</v>
      </c>
      <c r="N66" s="228" t="s">
        <v>262</v>
      </c>
      <c r="O66" s="229" t="s">
        <v>589</v>
      </c>
      <c r="P66" s="278" t="s">
        <v>501</v>
      </c>
      <c r="Q66" s="231" t="s">
        <v>17</v>
      </c>
      <c r="R66" s="255" t="s">
        <v>336</v>
      </c>
      <c r="S66" s="277"/>
      <c r="T66" s="223" t="s">
        <v>246</v>
      </c>
      <c r="U66" s="228" t="s">
        <v>729</v>
      </c>
      <c r="V66" s="231" t="s">
        <v>198</v>
      </c>
      <c r="W66" s="244" t="s">
        <v>40</v>
      </c>
      <c r="X66" s="181"/>
      <c r="Y66" s="203"/>
      <c r="Z66" s="203"/>
      <c r="AA66" s="203"/>
      <c r="AB66" s="203"/>
      <c r="AC66" s="203"/>
      <c r="AD66" s="203"/>
      <c r="AE66" s="203"/>
      <c r="AF66" s="203"/>
      <c r="AG66" s="203"/>
      <c r="AH66" s="203"/>
      <c r="AI66" s="203"/>
      <c r="AJ66" s="203"/>
      <c r="AK66" s="203"/>
      <c r="AL66" s="203"/>
      <c r="AM66" s="203"/>
      <c r="AN66" s="203"/>
      <c r="AO66" s="203"/>
      <c r="AP66" s="203"/>
      <c r="AQ66" s="203"/>
    </row>
    <row r="67" spans="1:43" s="105" customFormat="1" ht="29.25" customHeight="1" x14ac:dyDescent="0.25">
      <c r="A67" s="329"/>
      <c r="B67" s="291" t="s">
        <v>26</v>
      </c>
      <c r="C67" s="274"/>
      <c r="D67" s="274"/>
      <c r="E67" s="239">
        <v>1154</v>
      </c>
      <c r="F67" s="223">
        <v>54042</v>
      </c>
      <c r="G67" s="274"/>
      <c r="H67" s="274"/>
      <c r="I67" s="225" t="s">
        <v>48</v>
      </c>
      <c r="J67" s="275"/>
      <c r="K67" s="276"/>
      <c r="L67" s="277"/>
      <c r="M67" s="232" t="s">
        <v>266</v>
      </c>
      <c r="N67" s="228" t="s">
        <v>263</v>
      </c>
      <c r="O67" s="229" t="s">
        <v>590</v>
      </c>
      <c r="P67" s="278" t="s">
        <v>501</v>
      </c>
      <c r="Q67" s="231" t="s">
        <v>17</v>
      </c>
      <c r="R67" s="232" t="s">
        <v>263</v>
      </c>
      <c r="S67" s="277"/>
      <c r="T67" s="223" t="s">
        <v>246</v>
      </c>
      <c r="U67" s="228" t="s">
        <v>730</v>
      </c>
      <c r="V67" s="231" t="s">
        <v>198</v>
      </c>
      <c r="W67" s="244" t="s">
        <v>40</v>
      </c>
      <c r="X67" s="181"/>
      <c r="Y67" s="203"/>
      <c r="Z67" s="203"/>
      <c r="AA67" s="203"/>
      <c r="AB67" s="203"/>
      <c r="AC67" s="203"/>
      <c r="AD67" s="203"/>
      <c r="AE67" s="203"/>
      <c r="AF67" s="203"/>
      <c r="AG67" s="203"/>
      <c r="AH67" s="203"/>
      <c r="AI67" s="203"/>
      <c r="AJ67" s="203"/>
      <c r="AK67" s="203"/>
      <c r="AL67" s="203"/>
      <c r="AM67" s="203"/>
      <c r="AN67" s="203"/>
      <c r="AO67" s="203"/>
      <c r="AP67" s="203"/>
      <c r="AQ67" s="203"/>
    </row>
    <row r="68" spans="1:43" s="105" customFormat="1" ht="29.25" customHeight="1" x14ac:dyDescent="0.25">
      <c r="A68" s="329"/>
      <c r="B68" s="291" t="s">
        <v>26</v>
      </c>
      <c r="C68" s="274"/>
      <c r="D68" s="274"/>
      <c r="E68" s="239">
        <v>1155</v>
      </c>
      <c r="F68" s="223">
        <v>54050</v>
      </c>
      <c r="G68" s="274"/>
      <c r="H68" s="274"/>
      <c r="I68" s="225" t="s">
        <v>48</v>
      </c>
      <c r="J68" s="275"/>
      <c r="K68" s="276"/>
      <c r="L68" s="277"/>
      <c r="M68" s="232" t="s">
        <v>266</v>
      </c>
      <c r="N68" s="228" t="s">
        <v>264</v>
      </c>
      <c r="O68" s="229" t="s">
        <v>589</v>
      </c>
      <c r="P68" s="278" t="s">
        <v>501</v>
      </c>
      <c r="Q68" s="231" t="s">
        <v>17</v>
      </c>
      <c r="R68" s="255" t="s">
        <v>337</v>
      </c>
      <c r="S68" s="277"/>
      <c r="T68" s="223" t="s">
        <v>246</v>
      </c>
      <c r="U68" s="228" t="s">
        <v>729</v>
      </c>
      <c r="V68" s="231" t="s">
        <v>198</v>
      </c>
      <c r="W68" s="244" t="s">
        <v>40</v>
      </c>
      <c r="X68" s="181"/>
      <c r="Y68" s="203"/>
      <c r="Z68" s="203"/>
      <c r="AA68" s="203"/>
      <c r="AB68" s="203"/>
      <c r="AC68" s="203"/>
      <c r="AD68" s="203"/>
      <c r="AE68" s="203"/>
      <c r="AF68" s="203"/>
      <c r="AG68" s="203"/>
      <c r="AH68" s="203"/>
      <c r="AI68" s="203"/>
      <c r="AJ68" s="203"/>
      <c r="AK68" s="203"/>
      <c r="AL68" s="203"/>
      <c r="AM68" s="203"/>
      <c r="AN68" s="203"/>
      <c r="AO68" s="203"/>
      <c r="AP68" s="203"/>
      <c r="AQ68" s="203"/>
    </row>
    <row r="69" spans="1:43" s="105" customFormat="1" ht="29.25" customHeight="1" x14ac:dyDescent="0.25">
      <c r="A69" s="329"/>
      <c r="B69" s="291" t="s">
        <v>26</v>
      </c>
      <c r="C69" s="274"/>
      <c r="D69" s="274"/>
      <c r="E69" s="239">
        <v>1156</v>
      </c>
      <c r="F69" s="223">
        <v>54052</v>
      </c>
      <c r="G69" s="274"/>
      <c r="H69" s="274"/>
      <c r="I69" s="225" t="s">
        <v>48</v>
      </c>
      <c r="J69" s="275"/>
      <c r="K69" s="276"/>
      <c r="L69" s="277"/>
      <c r="M69" s="232" t="s">
        <v>266</v>
      </c>
      <c r="N69" s="228" t="s">
        <v>265</v>
      </c>
      <c r="O69" s="229" t="s">
        <v>591</v>
      </c>
      <c r="P69" s="278" t="s">
        <v>501</v>
      </c>
      <c r="Q69" s="231" t="s">
        <v>17</v>
      </c>
      <c r="R69" s="232" t="s">
        <v>265</v>
      </c>
      <c r="S69" s="277"/>
      <c r="T69" s="223" t="s">
        <v>246</v>
      </c>
      <c r="U69" s="228" t="s">
        <v>731</v>
      </c>
      <c r="V69" s="231" t="s">
        <v>198</v>
      </c>
      <c r="W69" s="244" t="s">
        <v>40</v>
      </c>
      <c r="X69" s="181"/>
      <c r="Y69" s="203"/>
      <c r="Z69" s="203"/>
      <c r="AA69" s="203"/>
      <c r="AB69" s="203"/>
      <c r="AC69" s="203"/>
      <c r="AD69" s="203"/>
      <c r="AE69" s="203"/>
      <c r="AF69" s="203"/>
      <c r="AG69" s="203"/>
      <c r="AH69" s="203"/>
      <c r="AI69" s="203"/>
      <c r="AJ69" s="203"/>
      <c r="AK69" s="203"/>
      <c r="AL69" s="203"/>
      <c r="AM69" s="203"/>
      <c r="AN69" s="203"/>
      <c r="AO69" s="203"/>
      <c r="AP69" s="203"/>
      <c r="AQ69" s="203"/>
    </row>
    <row r="70" spans="1:43" s="105" customFormat="1" ht="29.25" customHeight="1" x14ac:dyDescent="0.25">
      <c r="A70" s="329"/>
      <c r="B70" s="291" t="s">
        <v>26</v>
      </c>
      <c r="C70" s="274"/>
      <c r="D70" s="274"/>
      <c r="E70" s="239">
        <v>1161</v>
      </c>
      <c r="F70" s="223">
        <v>54070</v>
      </c>
      <c r="G70" s="274"/>
      <c r="H70" s="274"/>
      <c r="I70" s="225" t="s">
        <v>48</v>
      </c>
      <c r="J70" s="275"/>
      <c r="K70" s="276"/>
      <c r="L70" s="277"/>
      <c r="M70" s="232" t="s">
        <v>266</v>
      </c>
      <c r="N70" s="228" t="s">
        <v>261</v>
      </c>
      <c r="O70" s="229" t="s">
        <v>592</v>
      </c>
      <c r="P70" s="239" t="s">
        <v>18</v>
      </c>
      <c r="Q70" s="231" t="s">
        <v>17</v>
      </c>
      <c r="R70" s="255" t="s">
        <v>338</v>
      </c>
      <c r="S70" s="277"/>
      <c r="T70" s="223" t="s">
        <v>246</v>
      </c>
      <c r="U70" s="228" t="s">
        <v>729</v>
      </c>
      <c r="V70" s="231" t="s">
        <v>198</v>
      </c>
      <c r="W70" s="231" t="s">
        <v>40</v>
      </c>
      <c r="X70" s="181"/>
      <c r="Y70" s="203"/>
      <c r="Z70" s="203"/>
      <c r="AA70" s="203"/>
      <c r="AB70" s="203"/>
      <c r="AC70" s="203"/>
      <c r="AD70" s="203"/>
      <c r="AE70" s="203"/>
      <c r="AF70" s="203"/>
      <c r="AG70" s="203"/>
      <c r="AH70" s="203"/>
      <c r="AI70" s="203"/>
      <c r="AJ70" s="203"/>
      <c r="AK70" s="203"/>
      <c r="AL70" s="203"/>
      <c r="AM70" s="203"/>
      <c r="AN70" s="203"/>
      <c r="AO70" s="203"/>
      <c r="AP70" s="203"/>
      <c r="AQ70" s="203"/>
    </row>
    <row r="71" spans="1:43" s="105" customFormat="1" ht="29.25" customHeight="1" x14ac:dyDescent="0.25">
      <c r="A71" s="329"/>
      <c r="B71" s="291" t="s">
        <v>26</v>
      </c>
      <c r="C71" s="274"/>
      <c r="D71" s="274"/>
      <c r="E71" s="239">
        <v>1162</v>
      </c>
      <c r="F71" s="223">
        <v>54071</v>
      </c>
      <c r="G71" s="274"/>
      <c r="H71" s="274"/>
      <c r="I71" s="225" t="s">
        <v>48</v>
      </c>
      <c r="J71" s="275"/>
      <c r="K71" s="276"/>
      <c r="L71" s="277"/>
      <c r="M71" s="232" t="s">
        <v>266</v>
      </c>
      <c r="N71" s="233" t="s">
        <v>554</v>
      </c>
      <c r="O71" s="229" t="s">
        <v>593</v>
      </c>
      <c r="P71" s="239" t="s">
        <v>18</v>
      </c>
      <c r="Q71" s="231" t="s">
        <v>17</v>
      </c>
      <c r="R71" s="255" t="s">
        <v>608</v>
      </c>
      <c r="S71" s="277"/>
      <c r="T71" s="223" t="s">
        <v>246</v>
      </c>
      <c r="U71" s="228" t="s">
        <v>732</v>
      </c>
      <c r="V71" s="231" t="s">
        <v>198</v>
      </c>
      <c r="W71" s="231" t="s">
        <v>40</v>
      </c>
      <c r="X71" s="181"/>
      <c r="Y71" s="203"/>
      <c r="Z71" s="203"/>
      <c r="AA71" s="203"/>
      <c r="AB71" s="203"/>
      <c r="AC71" s="203"/>
      <c r="AD71" s="203"/>
      <c r="AE71" s="203"/>
      <c r="AF71" s="203"/>
      <c r="AG71" s="203"/>
      <c r="AH71" s="203"/>
      <c r="AI71" s="203"/>
      <c r="AJ71" s="203"/>
      <c r="AK71" s="203"/>
      <c r="AL71" s="203"/>
      <c r="AM71" s="203"/>
      <c r="AN71" s="203"/>
      <c r="AO71" s="203"/>
      <c r="AP71" s="203"/>
      <c r="AQ71" s="203"/>
    </row>
    <row r="72" spans="1:43" s="105" customFormat="1" ht="29.25" customHeight="1" x14ac:dyDescent="0.25">
      <c r="A72" s="329"/>
      <c r="B72" s="291" t="s">
        <v>26</v>
      </c>
      <c r="C72" s="274"/>
      <c r="D72" s="274"/>
      <c r="E72" s="239">
        <v>1163</v>
      </c>
      <c r="F72" s="223">
        <v>54072</v>
      </c>
      <c r="G72" s="274"/>
      <c r="H72" s="274"/>
      <c r="I72" s="225" t="s">
        <v>48</v>
      </c>
      <c r="J72" s="275"/>
      <c r="K72" s="276"/>
      <c r="L72" s="277"/>
      <c r="M72" s="232" t="s">
        <v>266</v>
      </c>
      <c r="N72" s="233" t="s">
        <v>555</v>
      </c>
      <c r="O72" s="229" t="s">
        <v>594</v>
      </c>
      <c r="P72" s="239" t="s">
        <v>18</v>
      </c>
      <c r="Q72" s="231" t="s">
        <v>17</v>
      </c>
      <c r="R72" s="255" t="s">
        <v>609</v>
      </c>
      <c r="S72" s="277"/>
      <c r="T72" s="223" t="s">
        <v>246</v>
      </c>
      <c r="U72" s="228" t="s">
        <v>729</v>
      </c>
      <c r="V72" s="231" t="s">
        <v>198</v>
      </c>
      <c r="W72" s="231" t="s">
        <v>40</v>
      </c>
      <c r="X72" s="181"/>
      <c r="Y72" s="203"/>
      <c r="Z72" s="203"/>
      <c r="AA72" s="203"/>
      <c r="AB72" s="203"/>
      <c r="AC72" s="203"/>
      <c r="AD72" s="203"/>
      <c r="AE72" s="203"/>
      <c r="AF72" s="203"/>
      <c r="AG72" s="203"/>
      <c r="AH72" s="203"/>
      <c r="AI72" s="203"/>
      <c r="AJ72" s="203"/>
      <c r="AK72" s="203"/>
      <c r="AL72" s="203"/>
      <c r="AM72" s="203"/>
      <c r="AN72" s="203"/>
      <c r="AO72" s="203"/>
      <c r="AP72" s="203"/>
      <c r="AQ72" s="203"/>
    </row>
    <row r="73" spans="1:43" s="105" customFormat="1" ht="29.25" customHeight="1" x14ac:dyDescent="0.25">
      <c r="A73" s="329"/>
      <c r="B73" s="291" t="s">
        <v>26</v>
      </c>
      <c r="C73" s="274"/>
      <c r="D73" s="274"/>
      <c r="E73" s="239">
        <v>1164</v>
      </c>
      <c r="F73" s="223">
        <v>54080</v>
      </c>
      <c r="G73" s="274"/>
      <c r="H73" s="274"/>
      <c r="I73" s="225" t="s">
        <v>48</v>
      </c>
      <c r="J73" s="275"/>
      <c r="K73" s="276"/>
      <c r="L73" s="277"/>
      <c r="M73" s="232" t="s">
        <v>266</v>
      </c>
      <c r="N73" s="228" t="s">
        <v>556</v>
      </c>
      <c r="O73" s="229" t="s">
        <v>595</v>
      </c>
      <c r="P73" s="239" t="s">
        <v>18</v>
      </c>
      <c r="Q73" s="231" t="s">
        <v>17</v>
      </c>
      <c r="R73" s="255" t="s">
        <v>610</v>
      </c>
      <c r="S73" s="277"/>
      <c r="T73" s="223" t="s">
        <v>246</v>
      </c>
      <c r="U73" s="228" t="s">
        <v>733</v>
      </c>
      <c r="V73" s="231" t="s">
        <v>198</v>
      </c>
      <c r="W73" s="231" t="s">
        <v>40</v>
      </c>
      <c r="X73" s="181"/>
      <c r="Y73" s="203"/>
      <c r="Z73" s="203"/>
      <c r="AA73" s="203"/>
      <c r="AB73" s="203"/>
      <c r="AC73" s="203"/>
      <c r="AD73" s="203"/>
      <c r="AE73" s="203"/>
      <c r="AF73" s="203"/>
      <c r="AG73" s="203"/>
      <c r="AH73" s="203"/>
      <c r="AI73" s="203"/>
      <c r="AJ73" s="203"/>
      <c r="AK73" s="203"/>
      <c r="AL73" s="203"/>
      <c r="AM73" s="203"/>
      <c r="AN73" s="203"/>
      <c r="AO73" s="203"/>
      <c r="AP73" s="203"/>
      <c r="AQ73" s="203"/>
    </row>
    <row r="74" spans="1:43" s="105" customFormat="1" ht="29.25" customHeight="1" x14ac:dyDescent="0.25">
      <c r="A74" s="329"/>
      <c r="B74" s="291" t="s">
        <v>26</v>
      </c>
      <c r="C74" s="274"/>
      <c r="D74" s="274"/>
      <c r="E74" s="239">
        <v>1165</v>
      </c>
      <c r="F74" s="223">
        <v>54081</v>
      </c>
      <c r="G74" s="274"/>
      <c r="H74" s="274"/>
      <c r="I74" s="225" t="s">
        <v>48</v>
      </c>
      <c r="J74" s="275"/>
      <c r="K74" s="276"/>
      <c r="L74" s="277"/>
      <c r="M74" s="232" t="s">
        <v>266</v>
      </c>
      <c r="N74" s="228" t="s">
        <v>557</v>
      </c>
      <c r="O74" s="229" t="s">
        <v>596</v>
      </c>
      <c r="P74" s="239" t="s">
        <v>18</v>
      </c>
      <c r="Q74" s="231" t="s">
        <v>17</v>
      </c>
      <c r="R74" s="255" t="s">
        <v>611</v>
      </c>
      <c r="S74" s="277"/>
      <c r="T74" s="223" t="s">
        <v>246</v>
      </c>
      <c r="U74" s="228" t="s">
        <v>729</v>
      </c>
      <c r="V74" s="231" t="s">
        <v>198</v>
      </c>
      <c r="W74" s="231" t="s">
        <v>40</v>
      </c>
      <c r="X74" s="181"/>
      <c r="Y74" s="203"/>
      <c r="Z74" s="203"/>
      <c r="AA74" s="203"/>
      <c r="AB74" s="203"/>
      <c r="AC74" s="203"/>
      <c r="AD74" s="203"/>
      <c r="AE74" s="203"/>
      <c r="AF74" s="203"/>
      <c r="AG74" s="203"/>
      <c r="AH74" s="203"/>
      <c r="AI74" s="203"/>
      <c r="AJ74" s="203"/>
      <c r="AK74" s="203"/>
      <c r="AL74" s="203"/>
      <c r="AM74" s="203"/>
      <c r="AN74" s="203"/>
      <c r="AO74" s="203"/>
      <c r="AP74" s="203"/>
      <c r="AQ74" s="203"/>
    </row>
    <row r="75" spans="1:43" s="105" customFormat="1" ht="29.25" customHeight="1" x14ac:dyDescent="0.25">
      <c r="A75" s="329"/>
      <c r="B75" s="291" t="s">
        <v>26</v>
      </c>
      <c r="C75" s="274"/>
      <c r="D75" s="274"/>
      <c r="E75" s="239">
        <v>1166</v>
      </c>
      <c r="F75" s="223">
        <v>54082</v>
      </c>
      <c r="G75" s="274"/>
      <c r="H75" s="274"/>
      <c r="I75" s="225" t="s">
        <v>48</v>
      </c>
      <c r="J75" s="275"/>
      <c r="K75" s="276"/>
      <c r="L75" s="277"/>
      <c r="M75" s="232" t="s">
        <v>266</v>
      </c>
      <c r="N75" s="228" t="s">
        <v>558</v>
      </c>
      <c r="O75" s="229" t="s">
        <v>597</v>
      </c>
      <c r="P75" s="239" t="s">
        <v>18</v>
      </c>
      <c r="Q75" s="231" t="s">
        <v>17</v>
      </c>
      <c r="R75" s="255" t="s">
        <v>612</v>
      </c>
      <c r="S75" s="277"/>
      <c r="T75" s="223" t="s">
        <v>246</v>
      </c>
      <c r="U75" s="228" t="s">
        <v>734</v>
      </c>
      <c r="V75" s="231" t="s">
        <v>198</v>
      </c>
      <c r="W75" s="231" t="s">
        <v>40</v>
      </c>
      <c r="X75" s="181"/>
      <c r="Y75" s="203"/>
      <c r="Z75" s="203"/>
      <c r="AA75" s="203"/>
      <c r="AB75" s="203"/>
      <c r="AC75" s="203"/>
      <c r="AD75" s="203"/>
      <c r="AE75" s="203"/>
      <c r="AF75" s="203"/>
      <c r="AG75" s="203"/>
      <c r="AH75" s="203"/>
      <c r="AI75" s="203"/>
      <c r="AJ75" s="203"/>
      <c r="AK75" s="203"/>
      <c r="AL75" s="203"/>
      <c r="AM75" s="203"/>
      <c r="AN75" s="203"/>
      <c r="AO75" s="203"/>
      <c r="AP75" s="203"/>
      <c r="AQ75" s="203"/>
    </row>
    <row r="76" spans="1:43" ht="29.25" hidden="1" customHeight="1" x14ac:dyDescent="0.25">
      <c r="A76" s="328"/>
      <c r="B76" s="287" t="s">
        <v>26</v>
      </c>
      <c r="C76" s="223"/>
      <c r="D76" s="223"/>
      <c r="E76" s="223">
        <v>1157</v>
      </c>
      <c r="F76" s="223">
        <v>54100</v>
      </c>
      <c r="G76" s="223"/>
      <c r="H76" s="223"/>
      <c r="I76" s="225" t="s">
        <v>48</v>
      </c>
      <c r="J76" s="225"/>
      <c r="K76" s="239"/>
      <c r="L76" s="236"/>
      <c r="M76" s="236" t="s">
        <v>16</v>
      </c>
      <c r="N76" s="267" t="s">
        <v>267</v>
      </c>
      <c r="O76" s="229" t="s">
        <v>598</v>
      </c>
      <c r="P76" s="239" t="s">
        <v>18</v>
      </c>
      <c r="Q76" s="223" t="s">
        <v>17</v>
      </c>
      <c r="R76" s="236" t="s">
        <v>613</v>
      </c>
      <c r="S76" s="236"/>
      <c r="T76" s="223" t="s">
        <v>246</v>
      </c>
      <c r="U76" s="236"/>
      <c r="V76" s="223" t="s">
        <v>198</v>
      </c>
      <c r="W76" s="222" t="s">
        <v>40</v>
      </c>
    </row>
    <row r="77" spans="1:43" s="105" customFormat="1" ht="29.25" hidden="1" customHeight="1" x14ac:dyDescent="0.25">
      <c r="A77" s="283"/>
      <c r="B77" s="288"/>
      <c r="C77" s="246"/>
      <c r="D77" s="246"/>
      <c r="E77" s="246"/>
      <c r="F77" s="246">
        <v>6</v>
      </c>
      <c r="G77" s="246"/>
      <c r="H77" s="246"/>
      <c r="I77" s="247"/>
      <c r="J77" s="247"/>
      <c r="K77" s="260"/>
      <c r="L77" s="249" t="s">
        <v>103</v>
      </c>
      <c r="M77" s="249" t="s">
        <v>104</v>
      </c>
      <c r="N77" s="250"/>
      <c r="O77" s="251"/>
      <c r="P77" s="246"/>
      <c r="Q77" s="246"/>
      <c r="R77" s="250"/>
      <c r="S77" s="250"/>
      <c r="T77" s="246"/>
      <c r="U77" s="250"/>
      <c r="V77" s="246"/>
      <c r="W77" s="246"/>
      <c r="X77" s="181"/>
      <c r="Y77" s="203"/>
      <c r="Z77" s="203"/>
      <c r="AA77" s="203"/>
      <c r="AB77" s="203"/>
      <c r="AC77" s="203"/>
      <c r="AD77" s="203"/>
      <c r="AE77" s="203"/>
      <c r="AF77" s="203"/>
      <c r="AG77" s="203"/>
      <c r="AH77" s="203"/>
      <c r="AI77" s="203"/>
      <c r="AJ77" s="203"/>
      <c r="AK77" s="203"/>
      <c r="AL77" s="203"/>
      <c r="AM77" s="203"/>
      <c r="AN77" s="203"/>
      <c r="AO77" s="203"/>
      <c r="AP77" s="203"/>
      <c r="AQ77" s="203"/>
    </row>
    <row r="78" spans="1:43" ht="29.25" hidden="1" customHeight="1" x14ac:dyDescent="0.25">
      <c r="A78" s="328"/>
      <c r="B78" s="287" t="s">
        <v>14</v>
      </c>
      <c r="C78" s="312" t="s">
        <v>15</v>
      </c>
      <c r="D78" s="312" t="s">
        <v>19</v>
      </c>
      <c r="E78" s="312"/>
      <c r="F78" s="223">
        <v>60010</v>
      </c>
      <c r="G78" s="223"/>
      <c r="H78" s="223"/>
      <c r="I78" s="225" t="s">
        <v>568</v>
      </c>
      <c r="J78" s="225"/>
      <c r="K78" s="239"/>
      <c r="L78" s="236" t="s">
        <v>20</v>
      </c>
      <c r="M78" s="236" t="s">
        <v>16</v>
      </c>
      <c r="N78" s="228" t="s">
        <v>21</v>
      </c>
      <c r="O78" s="229" t="s">
        <v>22</v>
      </c>
      <c r="P78" s="223" t="s">
        <v>18</v>
      </c>
      <c r="Q78" s="223" t="s">
        <v>17</v>
      </c>
      <c r="R78" s="255" t="s">
        <v>23</v>
      </c>
      <c r="S78" s="236" t="s">
        <v>24</v>
      </c>
      <c r="T78" s="223" t="s">
        <v>246</v>
      </c>
      <c r="U78" s="236"/>
      <c r="V78" s="223" t="s">
        <v>198</v>
      </c>
      <c r="W78" s="223" t="s">
        <v>40</v>
      </c>
    </row>
    <row r="79" spans="1:43" s="387" customFormat="1" ht="29.25" hidden="1" customHeight="1" x14ac:dyDescent="0.2">
      <c r="A79" s="378" t="s">
        <v>1051</v>
      </c>
      <c r="B79" s="379" t="s">
        <v>14</v>
      </c>
      <c r="C79" s="380" t="s">
        <v>15</v>
      </c>
      <c r="D79" s="380" t="s">
        <v>19</v>
      </c>
      <c r="E79" s="380"/>
      <c r="F79" s="380">
        <v>60011</v>
      </c>
      <c r="G79" s="380"/>
      <c r="H79" s="380"/>
      <c r="I79" s="381" t="s">
        <v>568</v>
      </c>
      <c r="J79" s="381"/>
      <c r="K79" s="382"/>
      <c r="L79" s="383" t="s">
        <v>20</v>
      </c>
      <c r="M79" s="383" t="s">
        <v>16</v>
      </c>
      <c r="N79" s="384" t="s">
        <v>963</v>
      </c>
      <c r="O79" s="385" t="s">
        <v>964</v>
      </c>
      <c r="P79" s="380" t="s">
        <v>18</v>
      </c>
      <c r="Q79" s="380" t="s">
        <v>17</v>
      </c>
      <c r="R79" s="386" t="s">
        <v>965</v>
      </c>
      <c r="S79" s="383" t="s">
        <v>24</v>
      </c>
      <c r="T79" s="380" t="s">
        <v>246</v>
      </c>
      <c r="U79" s="383"/>
      <c r="V79" s="380" t="s">
        <v>198</v>
      </c>
      <c r="W79" s="380" t="s">
        <v>40</v>
      </c>
      <c r="X79" s="62"/>
    </row>
    <row r="80" spans="1:43" ht="29.25" hidden="1" customHeight="1" x14ac:dyDescent="0.25">
      <c r="A80" s="328"/>
      <c r="B80" s="287" t="s">
        <v>14</v>
      </c>
      <c r="C80" s="312" t="s">
        <v>15</v>
      </c>
      <c r="D80" s="312" t="s">
        <v>19</v>
      </c>
      <c r="E80" s="312"/>
      <c r="F80" s="223">
        <v>60012</v>
      </c>
      <c r="G80" s="223"/>
      <c r="H80" s="223"/>
      <c r="I80" s="225" t="s">
        <v>568</v>
      </c>
      <c r="J80" s="225"/>
      <c r="K80" s="239"/>
      <c r="L80" s="236" t="s">
        <v>20</v>
      </c>
      <c r="M80" s="236" t="s">
        <v>16</v>
      </c>
      <c r="N80" s="228" t="s">
        <v>548</v>
      </c>
      <c r="O80" s="229" t="s">
        <v>549</v>
      </c>
      <c r="P80" s="223" t="s">
        <v>18</v>
      </c>
      <c r="Q80" s="223" t="s">
        <v>17</v>
      </c>
      <c r="R80" s="255" t="s">
        <v>550</v>
      </c>
      <c r="S80" s="236" t="s">
        <v>24</v>
      </c>
      <c r="T80" s="223" t="s">
        <v>246</v>
      </c>
      <c r="U80" s="236"/>
      <c r="V80" s="223" t="s">
        <v>198</v>
      </c>
      <c r="W80" s="223" t="s">
        <v>40</v>
      </c>
    </row>
    <row r="81" spans="1:43" s="202" customFormat="1" ht="29.25" customHeight="1" x14ac:dyDescent="0.2">
      <c r="A81" s="343"/>
      <c r="B81" s="184" t="s">
        <v>14</v>
      </c>
      <c r="C81" s="184" t="s">
        <v>15</v>
      </c>
      <c r="D81" s="184" t="s">
        <v>19</v>
      </c>
      <c r="E81" s="184"/>
      <c r="F81" s="322">
        <v>60015</v>
      </c>
      <c r="G81" s="184"/>
      <c r="H81" s="184"/>
      <c r="I81" s="33" t="s">
        <v>80</v>
      </c>
      <c r="J81" s="33"/>
      <c r="K81" s="7"/>
      <c r="L81" s="183" t="s">
        <v>20</v>
      </c>
      <c r="M81" s="183" t="s">
        <v>25</v>
      </c>
      <c r="N81" s="201" t="s">
        <v>911</v>
      </c>
      <c r="O81" s="187" t="s">
        <v>912</v>
      </c>
      <c r="P81" s="184" t="s">
        <v>18</v>
      </c>
      <c r="Q81" s="184" t="s">
        <v>17</v>
      </c>
      <c r="R81" s="185" t="s">
        <v>913</v>
      </c>
      <c r="S81" s="183"/>
      <c r="T81" s="184" t="s">
        <v>246</v>
      </c>
      <c r="U81" s="183"/>
      <c r="V81" s="324" t="s">
        <v>198</v>
      </c>
      <c r="W81" s="324" t="s">
        <v>40</v>
      </c>
      <c r="X81" s="189"/>
    </row>
    <row r="82" spans="1:43" s="202" customFormat="1" ht="29.25" customHeight="1" x14ac:dyDescent="0.2">
      <c r="A82" s="343"/>
      <c r="B82" s="184" t="s">
        <v>14</v>
      </c>
      <c r="C82" s="184" t="s">
        <v>15</v>
      </c>
      <c r="D82" s="184" t="s">
        <v>19</v>
      </c>
      <c r="E82" s="184"/>
      <c r="F82" s="322">
        <v>60016</v>
      </c>
      <c r="G82" s="184"/>
      <c r="H82" s="184"/>
      <c r="I82" s="33" t="s">
        <v>80</v>
      </c>
      <c r="J82" s="33"/>
      <c r="K82" s="7"/>
      <c r="L82" s="183" t="s">
        <v>20</v>
      </c>
      <c r="M82" s="183" t="s">
        <v>25</v>
      </c>
      <c r="N82" s="201" t="s">
        <v>914</v>
      </c>
      <c r="O82" s="187" t="s">
        <v>915</v>
      </c>
      <c r="P82" s="184" t="s">
        <v>18</v>
      </c>
      <c r="Q82" s="184" t="s">
        <v>17</v>
      </c>
      <c r="R82" s="185" t="s">
        <v>916</v>
      </c>
      <c r="S82" s="183"/>
      <c r="T82" s="184" t="s">
        <v>246</v>
      </c>
      <c r="U82" s="183"/>
      <c r="V82" s="324" t="s">
        <v>198</v>
      </c>
      <c r="W82" s="324" t="s">
        <v>40</v>
      </c>
      <c r="X82" s="189"/>
    </row>
    <row r="83" spans="1:43" s="202" customFormat="1" ht="29.25" customHeight="1" x14ac:dyDescent="0.2">
      <c r="A83" s="343"/>
      <c r="B83" s="184" t="s">
        <v>14</v>
      </c>
      <c r="C83" s="184" t="s">
        <v>15</v>
      </c>
      <c r="D83" s="184" t="s">
        <v>19</v>
      </c>
      <c r="E83" s="184"/>
      <c r="F83" s="322">
        <v>60017</v>
      </c>
      <c r="G83" s="184"/>
      <c r="H83" s="184"/>
      <c r="I83" s="33" t="s">
        <v>80</v>
      </c>
      <c r="J83" s="33"/>
      <c r="K83" s="7"/>
      <c r="L83" s="183" t="s">
        <v>20</v>
      </c>
      <c r="M83" s="183" t="s">
        <v>25</v>
      </c>
      <c r="N83" s="201" t="s">
        <v>917</v>
      </c>
      <c r="O83" s="187" t="s">
        <v>918</v>
      </c>
      <c r="P83" s="184" t="s">
        <v>18</v>
      </c>
      <c r="Q83" s="184" t="s">
        <v>17</v>
      </c>
      <c r="R83" s="185" t="s">
        <v>919</v>
      </c>
      <c r="S83" s="183"/>
      <c r="T83" s="184" t="s">
        <v>246</v>
      </c>
      <c r="U83" s="183"/>
      <c r="V83" s="324" t="s">
        <v>198</v>
      </c>
      <c r="W83" s="324" t="s">
        <v>40</v>
      </c>
      <c r="X83" s="189"/>
    </row>
    <row r="84" spans="1:43" ht="29.25" hidden="1" customHeight="1" x14ac:dyDescent="0.25">
      <c r="A84" s="328"/>
      <c r="B84" s="287" t="s">
        <v>26</v>
      </c>
      <c r="C84" s="312"/>
      <c r="D84" s="312"/>
      <c r="E84" s="312"/>
      <c r="F84" s="223">
        <v>60020</v>
      </c>
      <c r="G84" s="223"/>
      <c r="H84" s="223"/>
      <c r="I84" s="225" t="s">
        <v>568</v>
      </c>
      <c r="J84" s="225"/>
      <c r="K84" s="239"/>
      <c r="L84" s="236" t="s">
        <v>20</v>
      </c>
      <c r="M84" s="236" t="s">
        <v>16</v>
      </c>
      <c r="N84" s="228" t="s">
        <v>551</v>
      </c>
      <c r="O84" s="229" t="s">
        <v>599</v>
      </c>
      <c r="P84" s="223" t="s">
        <v>18</v>
      </c>
      <c r="Q84" s="223" t="s">
        <v>17</v>
      </c>
      <c r="R84" s="255" t="s">
        <v>552</v>
      </c>
      <c r="S84" s="236"/>
      <c r="T84" s="223" t="s">
        <v>246</v>
      </c>
      <c r="U84" s="236"/>
      <c r="V84" s="223" t="s">
        <v>198</v>
      </c>
      <c r="W84" s="223" t="s">
        <v>40</v>
      </c>
    </row>
    <row r="85" spans="1:43" ht="29.25" hidden="1" customHeight="1" x14ac:dyDescent="0.25">
      <c r="A85" s="328"/>
      <c r="B85" s="287" t="s">
        <v>26</v>
      </c>
      <c r="C85" s="223"/>
      <c r="D85" s="223"/>
      <c r="E85" s="223"/>
      <c r="F85" s="223">
        <v>60030</v>
      </c>
      <c r="G85" s="223"/>
      <c r="H85" s="223"/>
      <c r="I85" s="225" t="s">
        <v>568</v>
      </c>
      <c r="J85" s="225"/>
      <c r="K85" s="239"/>
      <c r="L85" s="236" t="s">
        <v>20</v>
      </c>
      <c r="M85" s="236" t="s">
        <v>16</v>
      </c>
      <c r="N85" s="228" t="s">
        <v>27</v>
      </c>
      <c r="O85" s="229" t="s">
        <v>600</v>
      </c>
      <c r="P85" s="223" t="s">
        <v>18</v>
      </c>
      <c r="Q85" s="223" t="s">
        <v>17</v>
      </c>
      <c r="R85" s="255" t="s">
        <v>614</v>
      </c>
      <c r="S85" s="236"/>
      <c r="T85" s="223" t="s">
        <v>246</v>
      </c>
      <c r="U85" s="236"/>
      <c r="V85" s="223" t="s">
        <v>198</v>
      </c>
      <c r="W85" s="223" t="s">
        <v>40</v>
      </c>
    </row>
    <row r="86" spans="1:43" ht="29.25" hidden="1" customHeight="1" x14ac:dyDescent="0.25">
      <c r="A86" s="328"/>
      <c r="B86" s="287" t="s">
        <v>26</v>
      </c>
      <c r="C86" s="223"/>
      <c r="D86" s="223"/>
      <c r="E86" s="223">
        <v>940</v>
      </c>
      <c r="F86" s="223">
        <v>66810</v>
      </c>
      <c r="G86" s="223"/>
      <c r="H86" s="223"/>
      <c r="I86" s="225" t="s">
        <v>32</v>
      </c>
      <c r="J86" s="225" t="s">
        <v>32</v>
      </c>
      <c r="K86" s="231" t="s">
        <v>32</v>
      </c>
      <c r="L86" s="236"/>
      <c r="M86" s="236" t="s">
        <v>438</v>
      </c>
      <c r="N86" s="228" t="s">
        <v>413</v>
      </c>
      <c r="O86" s="229" t="s">
        <v>601</v>
      </c>
      <c r="P86" s="223" t="s">
        <v>18</v>
      </c>
      <c r="Q86" s="223" t="s">
        <v>34</v>
      </c>
      <c r="R86" s="236" t="s">
        <v>605</v>
      </c>
      <c r="S86" s="236"/>
      <c r="T86" s="223" t="s">
        <v>433</v>
      </c>
      <c r="U86" s="232" t="s">
        <v>682</v>
      </c>
      <c r="V86" s="223" t="s">
        <v>414</v>
      </c>
      <c r="W86" s="223" t="s">
        <v>40</v>
      </c>
    </row>
    <row r="87" spans="1:43" ht="29.25" hidden="1" customHeight="1" x14ac:dyDescent="0.25">
      <c r="A87" s="328"/>
      <c r="B87" s="287" t="s">
        <v>26</v>
      </c>
      <c r="C87" s="223"/>
      <c r="D87" s="223"/>
      <c r="E87" s="223">
        <v>941</v>
      </c>
      <c r="F87" s="223">
        <v>66820</v>
      </c>
      <c r="G87" s="223"/>
      <c r="H87" s="223"/>
      <c r="I87" s="225" t="s">
        <v>32</v>
      </c>
      <c r="J87" s="225" t="s">
        <v>32</v>
      </c>
      <c r="K87" s="231" t="s">
        <v>32</v>
      </c>
      <c r="L87" s="236"/>
      <c r="M87" s="236" t="s">
        <v>438</v>
      </c>
      <c r="N87" s="228" t="s">
        <v>415</v>
      </c>
      <c r="O87" s="229" t="s">
        <v>602</v>
      </c>
      <c r="P87" s="223" t="s">
        <v>18</v>
      </c>
      <c r="Q87" s="223" t="s">
        <v>34</v>
      </c>
      <c r="R87" s="236" t="s">
        <v>440</v>
      </c>
      <c r="S87" s="236"/>
      <c r="T87" s="223" t="s">
        <v>433</v>
      </c>
      <c r="U87" s="232" t="s">
        <v>682</v>
      </c>
      <c r="V87" s="223" t="s">
        <v>414</v>
      </c>
      <c r="W87" s="223" t="s">
        <v>40</v>
      </c>
    </row>
    <row r="88" spans="1:43" s="105" customFormat="1" ht="29.25" hidden="1" customHeight="1" x14ac:dyDescent="0.2">
      <c r="A88" s="279"/>
      <c r="B88" s="288"/>
      <c r="C88" s="246"/>
      <c r="D88" s="246"/>
      <c r="E88" s="246"/>
      <c r="F88" s="246">
        <v>7</v>
      </c>
      <c r="G88" s="246"/>
      <c r="H88" s="246"/>
      <c r="I88" s="247"/>
      <c r="J88" s="247"/>
      <c r="K88" s="260"/>
      <c r="L88" s="249" t="s">
        <v>130</v>
      </c>
      <c r="M88" s="249" t="s">
        <v>131</v>
      </c>
      <c r="N88" s="250"/>
      <c r="O88" s="251"/>
      <c r="P88" s="246"/>
      <c r="Q88" s="246"/>
      <c r="R88" s="250"/>
      <c r="S88" s="250"/>
      <c r="T88" s="246"/>
      <c r="U88" s="250"/>
      <c r="V88" s="246"/>
      <c r="W88" s="246"/>
      <c r="X88" s="181"/>
      <c r="Y88" s="203"/>
      <c r="Z88" s="203"/>
      <c r="AA88" s="203"/>
      <c r="AB88" s="203"/>
      <c r="AC88" s="203"/>
      <c r="AD88" s="203"/>
      <c r="AE88" s="203"/>
      <c r="AF88" s="203"/>
      <c r="AG88" s="203"/>
      <c r="AH88" s="203"/>
      <c r="AI88" s="203"/>
      <c r="AJ88" s="203"/>
      <c r="AK88" s="203"/>
      <c r="AL88" s="203"/>
      <c r="AM88" s="203"/>
      <c r="AN88" s="203"/>
      <c r="AO88" s="203"/>
      <c r="AP88" s="203"/>
      <c r="AQ88" s="203"/>
    </row>
    <row r="89" spans="1:43" s="105" customFormat="1" ht="29.25" hidden="1" customHeight="1" x14ac:dyDescent="0.2">
      <c r="A89" s="246"/>
      <c r="B89" s="288"/>
      <c r="C89" s="246"/>
      <c r="D89" s="246"/>
      <c r="E89" s="246"/>
      <c r="F89" s="246">
        <v>8</v>
      </c>
      <c r="G89" s="246"/>
      <c r="H89" s="246"/>
      <c r="I89" s="247"/>
      <c r="J89" s="247"/>
      <c r="K89" s="260"/>
      <c r="L89" s="249" t="s">
        <v>136</v>
      </c>
      <c r="M89" s="249" t="s">
        <v>137</v>
      </c>
      <c r="N89" s="250"/>
      <c r="O89" s="251"/>
      <c r="P89" s="246"/>
      <c r="Q89" s="246"/>
      <c r="R89" s="250"/>
      <c r="S89" s="250"/>
      <c r="T89" s="246"/>
      <c r="U89" s="250"/>
      <c r="V89" s="246"/>
      <c r="W89" s="246"/>
      <c r="X89" s="181"/>
      <c r="Y89" s="203"/>
      <c r="Z89" s="203"/>
      <c r="AA89" s="203"/>
      <c r="AB89" s="203"/>
      <c r="AC89" s="203"/>
      <c r="AD89" s="203"/>
      <c r="AE89" s="203"/>
      <c r="AF89" s="203"/>
      <c r="AG89" s="203"/>
      <c r="AH89" s="203"/>
      <c r="AI89" s="203"/>
      <c r="AJ89" s="203"/>
      <c r="AK89" s="203"/>
      <c r="AL89" s="203"/>
      <c r="AM89" s="203"/>
      <c r="AN89" s="203"/>
      <c r="AO89" s="203"/>
      <c r="AP89" s="203"/>
      <c r="AQ89" s="203"/>
    </row>
    <row r="90" spans="1:43" s="105" customFormat="1" ht="29.25" hidden="1" customHeight="1" x14ac:dyDescent="0.2">
      <c r="A90" s="279"/>
      <c r="B90" s="288"/>
      <c r="C90" s="246"/>
      <c r="D90" s="246"/>
      <c r="E90" s="246"/>
      <c r="F90" s="246">
        <v>9</v>
      </c>
      <c r="G90" s="246"/>
      <c r="H90" s="246"/>
      <c r="I90" s="247"/>
      <c r="J90" s="247"/>
      <c r="K90" s="260"/>
      <c r="L90" s="249" t="s">
        <v>132</v>
      </c>
      <c r="M90" s="249" t="s">
        <v>133</v>
      </c>
      <c r="N90" s="250"/>
      <c r="O90" s="251"/>
      <c r="P90" s="246"/>
      <c r="Q90" s="246"/>
      <c r="R90" s="250"/>
      <c r="S90" s="280"/>
      <c r="T90" s="281"/>
      <c r="U90" s="280"/>
      <c r="V90" s="281"/>
      <c r="W90" s="281"/>
      <c r="X90" s="181"/>
      <c r="Y90" s="203"/>
      <c r="Z90" s="203"/>
      <c r="AA90" s="203"/>
      <c r="AB90" s="203"/>
      <c r="AC90" s="203"/>
      <c r="AD90" s="203"/>
      <c r="AE90" s="203"/>
      <c r="AF90" s="203"/>
      <c r="AG90" s="203"/>
      <c r="AH90" s="203"/>
      <c r="AI90" s="203"/>
      <c r="AJ90" s="203"/>
      <c r="AK90" s="203"/>
      <c r="AL90" s="203"/>
      <c r="AM90" s="203"/>
      <c r="AN90" s="203"/>
      <c r="AO90" s="203"/>
      <c r="AP90" s="203"/>
      <c r="AQ90" s="203"/>
    </row>
    <row r="91" spans="1:43" s="105" customFormat="1" ht="29.25" hidden="1" customHeight="1" x14ac:dyDescent="0.2">
      <c r="A91" s="279"/>
      <c r="B91" s="288"/>
      <c r="C91" s="246"/>
      <c r="D91" s="246"/>
      <c r="E91" s="246"/>
      <c r="F91" s="246">
        <v>9</v>
      </c>
      <c r="G91" s="246"/>
      <c r="H91" s="246"/>
      <c r="I91" s="247"/>
      <c r="J91" s="247"/>
      <c r="K91" s="260"/>
      <c r="L91" s="249" t="s">
        <v>139</v>
      </c>
      <c r="M91" s="249" t="s">
        <v>79</v>
      </c>
      <c r="N91" s="250"/>
      <c r="O91" s="251"/>
      <c r="P91" s="246"/>
      <c r="Q91" s="246"/>
      <c r="R91" s="250"/>
      <c r="S91" s="250"/>
      <c r="T91" s="246"/>
      <c r="U91" s="250"/>
      <c r="V91" s="246"/>
      <c r="W91" s="246"/>
      <c r="X91" s="181"/>
      <c r="Y91" s="203"/>
      <c r="Z91" s="203"/>
      <c r="AA91" s="203"/>
      <c r="AB91" s="203"/>
      <c r="AC91" s="203"/>
      <c r="AD91" s="203"/>
      <c r="AE91" s="203"/>
      <c r="AF91" s="203"/>
      <c r="AG91" s="203"/>
      <c r="AH91" s="203"/>
      <c r="AI91" s="203"/>
      <c r="AJ91" s="203"/>
      <c r="AK91" s="203"/>
      <c r="AL91" s="203"/>
      <c r="AM91" s="203"/>
      <c r="AN91" s="203"/>
      <c r="AO91" s="203"/>
      <c r="AP91" s="203"/>
      <c r="AQ91" s="203"/>
    </row>
    <row r="92" spans="1:43" ht="29.25" hidden="1" customHeight="1" x14ac:dyDescent="0.25">
      <c r="A92" s="328"/>
      <c r="B92" s="287" t="s">
        <v>14</v>
      </c>
      <c r="C92" s="312" t="s">
        <v>15</v>
      </c>
      <c r="D92" s="312" t="s">
        <v>293</v>
      </c>
      <c r="E92" s="223">
        <v>528</v>
      </c>
      <c r="F92" s="223">
        <v>93501</v>
      </c>
      <c r="G92" s="223"/>
      <c r="H92" s="223"/>
      <c r="I92" s="225" t="s">
        <v>80</v>
      </c>
      <c r="J92" s="225" t="s">
        <v>80</v>
      </c>
      <c r="K92" s="225" t="s">
        <v>80</v>
      </c>
      <c r="L92" s="236"/>
      <c r="M92" s="236" t="s">
        <v>344</v>
      </c>
      <c r="N92" s="267" t="s">
        <v>216</v>
      </c>
      <c r="O92" s="229" t="s">
        <v>217</v>
      </c>
      <c r="P92" s="223" t="s">
        <v>345</v>
      </c>
      <c r="Q92" s="223" t="s">
        <v>31</v>
      </c>
      <c r="R92" s="236" t="s">
        <v>218</v>
      </c>
      <c r="S92" s="236"/>
      <c r="T92" s="223" t="s">
        <v>245</v>
      </c>
      <c r="U92" s="228" t="s">
        <v>702</v>
      </c>
      <c r="V92" s="223" t="s">
        <v>198</v>
      </c>
      <c r="W92" s="223" t="s">
        <v>40</v>
      </c>
    </row>
    <row r="93" spans="1:43" s="105" customFormat="1" ht="29.25" hidden="1" customHeight="1" x14ac:dyDescent="0.2">
      <c r="A93" s="279"/>
      <c r="B93" s="288"/>
      <c r="C93" s="246"/>
      <c r="D93" s="246"/>
      <c r="E93" s="246"/>
      <c r="F93" s="246">
        <v>9</v>
      </c>
      <c r="G93" s="246"/>
      <c r="H93" s="246"/>
      <c r="I93" s="247"/>
      <c r="J93" s="247"/>
      <c r="K93" s="260"/>
      <c r="L93" s="249" t="s">
        <v>144</v>
      </c>
      <c r="M93" s="249" t="s">
        <v>145</v>
      </c>
      <c r="N93" s="250"/>
      <c r="O93" s="251"/>
      <c r="P93" s="246"/>
      <c r="Q93" s="246"/>
      <c r="R93" s="250"/>
      <c r="S93" s="250"/>
      <c r="T93" s="246"/>
      <c r="U93" s="250"/>
      <c r="V93" s="246"/>
      <c r="W93" s="246"/>
      <c r="X93" s="181"/>
      <c r="Y93" s="203"/>
      <c r="Z93" s="203"/>
      <c r="AA93" s="203"/>
      <c r="AB93" s="203"/>
      <c r="AC93" s="203"/>
      <c r="AD93" s="203"/>
      <c r="AE93" s="203"/>
      <c r="AF93" s="203"/>
      <c r="AG93" s="203"/>
      <c r="AH93" s="203"/>
      <c r="AI93" s="203"/>
      <c r="AJ93" s="203"/>
      <c r="AK93" s="203"/>
      <c r="AL93" s="203"/>
      <c r="AM93" s="203"/>
      <c r="AN93" s="203"/>
      <c r="AO93" s="203"/>
      <c r="AP93" s="203"/>
      <c r="AQ93" s="203"/>
    </row>
    <row r="94" spans="1:43" ht="29.25" hidden="1" customHeight="1" x14ac:dyDescent="0.25">
      <c r="A94" s="328"/>
      <c r="B94" s="287" t="s">
        <v>26</v>
      </c>
      <c r="C94" s="223"/>
      <c r="D94" s="223"/>
      <c r="E94" s="223">
        <v>751</v>
      </c>
      <c r="F94" s="223">
        <v>95105</v>
      </c>
      <c r="G94" s="282"/>
      <c r="H94" s="223"/>
      <c r="I94" s="225" t="s">
        <v>146</v>
      </c>
      <c r="J94" s="225"/>
      <c r="K94" s="239"/>
      <c r="L94" s="236"/>
      <c r="M94" s="236" t="s">
        <v>147</v>
      </c>
      <c r="N94" s="228" t="s">
        <v>615</v>
      </c>
      <c r="O94" s="229" t="s">
        <v>603</v>
      </c>
      <c r="P94" s="223" t="s">
        <v>36</v>
      </c>
      <c r="Q94" s="223" t="s">
        <v>17</v>
      </c>
      <c r="R94" s="236" t="s">
        <v>424</v>
      </c>
      <c r="S94" s="236"/>
      <c r="T94" s="223" t="s">
        <v>246</v>
      </c>
      <c r="U94" s="255" t="s">
        <v>688</v>
      </c>
      <c r="V94" s="225" t="s">
        <v>198</v>
      </c>
      <c r="W94" s="223" t="s">
        <v>138</v>
      </c>
    </row>
  </sheetData>
  <autoFilter ref="A1:X94">
    <filterColumn colId="0">
      <colorFilter dxfId="0"/>
    </filterColumn>
  </autoFilter>
  <hyperlinks>
    <hyperlink ref="U55" r:id="rId1"/>
    <hyperlink ref="U36" r:id="rId2" display="https://www.czso.cz/csu/czso/ukazatele-vyzkumu-a-vyvoje-2013-w6rsbm7x7x_x000a_ "/>
    <hyperlink ref="N50" location="en_služ_2!A1" display="Konečná spotřeba energie v terciárním sektoru"/>
    <hyperlink ref="N94" location="akvakultura!A1" display="Počet zaměstnanců na plný pracovní úvazek v akvakultuře"/>
    <hyperlink ref="N87" location="DOV!A1" display="DOV!A1"/>
    <hyperlink ref="N86" location="DOV!A1" display="DOV!A1"/>
    <hyperlink ref="N85" location="dlh_nezam!A1" display="Míra dlouhodobé nezaměstnanosti – celkem"/>
    <hyperlink ref="N84" location="účast_vzděl!A1" display="Míra účasti zaměstnaných v dalším vzdělávání (25-64let)"/>
    <hyperlink ref="N80" location="zam_ženy_15_64!A1" display="Míra zaměstnanosti obyvatel ve věku 15-64 let – celkem - ženy"/>
    <hyperlink ref="N78" location="zam15_64!A1" display="Míra zaměstnanosti obyvatel ve věku 15-64 let – celkem"/>
    <hyperlink ref="N75" location="podílVaV6!A1" display="Podíl VaV ve vysokoškolském sektoru financovaného podnikatelským sektorem ze zahraničí"/>
    <hyperlink ref="N74" location="podílVaV5!A1" display="Podíl VaV ve vysokoškolském sektoru financovaného podnikatelským sektorem z ČR"/>
    <hyperlink ref="N73" location="podílVaV4!A1" display="Podíl VaV ve vysokoškolském sektoru financovaného podnikatelským sektorem"/>
    <hyperlink ref="N72" location="podílVav3!A1" display="Podíl VaV ve vládním sektoru financovaného podnikatelským sektorem ze zahraničí"/>
    <hyperlink ref="N71" location="podílVaV2!A1" display="Podíl VaV ve vládním sektoru financovaného podnikatelským sektorem z ČR"/>
    <hyperlink ref="N61" location="SŠ!A1" display="Počet žáků na třídu na středních školách"/>
    <hyperlink ref="N60" location="ZŠ!A1" display="Počet žáků na třídu na základních školách"/>
    <hyperlink ref="N59" location="MŠ!A1" display="Počet dětí na třídu v mateřských školách"/>
    <hyperlink ref="N54" location="vypoušt_P!A1" display="Množství vypouštěného znečištění v ukazateli P celk."/>
    <hyperlink ref="N42" location="PHA_3!A1" display="Podíl výdajů na VaV v podnikatelském sektoru financovaných z veřejných zdrojů (domácích i zahraničních) v % (hl. m. Praha)"/>
    <hyperlink ref="N41" location="PHA_2!A1" display="Výdaje podnikatelského sektoru na provádění VaV ve vládním a vysokoškolském sektoru v hl. měste Praze jako % celkových výdajů na provádění VaV v těchto sektorech"/>
    <hyperlink ref="N40" location="PHA_1!A1" display="Podnikové výdaje na VaV v podnikatelském sektoru jako % HDP - regiony ČR (hl. m. Praha)"/>
    <hyperlink ref="N6" location="podil_ciz!B1" display="Podíl cizinců na obyvatelstvu"/>
    <hyperlink ref="N92" location="MAS!A1" display="Populace pokrytá Místními akčními skupinami (O.18)"/>
    <hyperlink ref="N57" location="KES!A1" display="Koeficient ekologické stability"/>
    <hyperlink ref="N56" location="odp_vody!A1" display="Množství čištěných splaškových odpadních vod  "/>
    <hyperlink ref="N55" location="kanal_síť!A1" display="Délka kanalizační sítě (bez přípojek)"/>
    <hyperlink ref="N53" location="zás_vodou!A1" display="Podíl obyvatel zásobovaných vodou v odpovídající kvalitě z vodovodů pro veřejnou potřebu"/>
    <hyperlink ref="N49" location="energ!A1" display="Energetická náročnost hospodářství"/>
    <hyperlink ref="N46" location="IT_služby!A1" display="Přidaná hodnota IT služeb jako podíl na HDP"/>
    <hyperlink ref="N45" location="ICT_přid_hod!A1" display="ICT sektor - přidaná hodnota"/>
    <hyperlink ref="N43" location="inov_tržby!A1" display="Tržby z inovované produkce jako % celkových tržeb podniků s produktovou inovací"/>
    <hyperlink ref="N39" location="VaV_vláda!A1" display="Výdaje podnikatelského sektoru na provádění VaV ve vládním a vysokoškolském sektoru jako % celkových výdajů na provádění VaV v těchto sektorech"/>
    <hyperlink ref="N38" location="VaV_podn_HDP!A1" display="Podnikové výdaje na VaV v podnikatelském sektoru jako % HDP - regiony ČR (mimo hl. m. Praha)"/>
    <hyperlink ref="N62" location="'podíl VaV na HDP'!A1" display="Podíl celkových výdajů na VaV na HDP"/>
    <hyperlink ref="N36" location="výzk.cizí!A1" display="Podíl výzkumných pracovníků s cizím státním občanstvím"/>
    <hyperlink ref="N69" location="výzk.ženy!A1" display="Celkový počet výzkumných pracovníků na 1000 zaměstnaných v národním hospodářství – ženy"/>
    <hyperlink ref="N68" location="výzk.prac.!A1" display="Celkový počet výzkumných pracovníků na 1000 zaměstnaných v národním hospodářství"/>
    <hyperlink ref="N67" location="zamVaVženy!A1" display="Celkový počet zaměstnaných ve VaV na 1000 zaměstnaných v národním hospodářství – ženy"/>
    <hyperlink ref="N66" location="zamVaVcelkem!A1" display="Celkový počet zaměstnaných ve VaV na 1000 zaměstnaných v národním hospodářství"/>
    <hyperlink ref="N70" location="podílVaV1!A1" display="Podíl VaV ve vládním sektoru financovaného podnikatelským sektorem"/>
    <hyperlink ref="N65" location="veř.VaV!A1" display="Podíl veřejných výdajů na VaV na HDP"/>
    <hyperlink ref="N76" location="terc_vzděl!A1" display="Podíl populace s dosaženým terciárním stupněm vzdělání v populaci ve věku 30-34 let"/>
    <hyperlink ref="N52" location="'investice ŽP'!A1" display="Investice na ochranu životního prostředí"/>
    <hyperlink ref="N47" location="ICT_zam!A1" display="Počet zaměstnaných osob v ICT sektoru"/>
    <hyperlink ref="N37" location="VaV_podnik!A1" display="Výdaje na VaV v podnikatelském sektoru"/>
    <hyperlink ref="N33" location="vývoz!O2" display="Vývoz ČR"/>
    <hyperlink ref="N32" location="zprac.prům!A1" display="Míra zaměstnanosti ve zpracovatelském průmyslu"/>
    <hyperlink ref="N5" location="cizinci!A1" display="Počet cizinců a jejich podíl na obyvatelstvu"/>
    <hyperlink ref="N4" location="migrace!A1" display="Saldo migrace"/>
    <hyperlink ref="N3" location="'podíl nezam.'!A1" display="Podíl nezaměstnaných osob na obyvatelstvu ve věku 15 – 64 let"/>
    <hyperlink ref="N34" location="podlahy!N10" display="Podlahová plocha - budovy nebytové"/>
    <hyperlink ref="U34" r:id="rId3"/>
    <hyperlink ref="U4" r:id="rId4" display="https://www.czso.cz/csu/czso/demograficka-rocenka-kraju-2004-az-2013-dqic37ia0x"/>
    <hyperlink ref="U32" r:id="rId5"/>
    <hyperlink ref="U33" r:id="rId6"/>
    <hyperlink ref="U46" r:id="rId7" display="https://www.czso.cz/csu/czso/ict_sektor_x000a_"/>
    <hyperlink ref="U92" r:id="rId8" display="https://www.czso.cz/csu/czso/data_pro_mistni_akcni_skupiny_mas_x000a_"/>
    <hyperlink ref="N63" location="podílVaV!A1" display="Podíl státních rozpočtových výdajů (GBAORD) na VaV na HDP "/>
    <hyperlink ref="N64" location="celkemVaV!A1" display="Státní rozpočtové výdaje na VaV (GBAORD) celkem"/>
    <hyperlink ref="U6" r:id="rId9" display="https://www.czso.cz/csu/czso/cizinci-v-cr-2015"/>
    <hyperlink ref="U37" r:id="rId10" display="https://www.czso.cz/csu/czso/ukazatele-vyzkumu-a-vyvoje-2013-w6rsbm7x7x_x000a_ "/>
    <hyperlink ref="U38" r:id="rId11" display="https://www.czso.cz/csu/czso/ukazatele-vyzkumu-a-vyvoje-2013-w6rsbm7x7x_x000a_ "/>
    <hyperlink ref="U39:U41" r:id="rId12" display="https://www.czso.cz/csu/czso/ukazatele-vyzkumu-a-vyvoje-2013-w6rsbm7x7x_x000a_ "/>
    <hyperlink ref="U42" r:id="rId13" display="https://www.czso.cz/csu/czso/ukazatele-vyzkumu-a-vyvoje-2013-w6rsbm7x7x_x000a_ "/>
    <hyperlink ref="U62" r:id="rId14" display="https://www.czso.cz/csu/czso/ukazatele-vyzkumu-a-vyvoje-2013-w6rsbm7x7x_x000a_ "/>
    <hyperlink ref="U63" r:id="rId15" display="https://www.czso.cz/csu/czso/prima-verejna-podpora-vyzkumu-a-vyvoje-v-ceske-republice-v-roce-2014_x000a_"/>
    <hyperlink ref="U64" r:id="rId16" display="https://www.czso.cz/csu/czso/prima-verejna-podpora-vyzkumu-a-vyvoje-v-ceske-republice-v-roce-2014_x000a_"/>
    <hyperlink ref="N7" location="obyv!A1" display="Obyvatelstvo celkem"/>
    <hyperlink ref="N8" location="'0-14'!A1" display="Struktura obyvatel podle věku - skupina 0-14 let celkem"/>
    <hyperlink ref="N9" location="'15-64'!A1" display="Struktura obyvatel podle věku - skupina 15 - 64 let"/>
    <hyperlink ref="N10" location="'65+'!A1" display="Struktura obyvatel podle věku - skupina 65 +"/>
    <hyperlink ref="N11" location="území!A1" display="Území celkem"/>
    <hyperlink ref="N12" location="hustota!A1" display="Hustota obyvatelstva - celkem"/>
    <hyperlink ref="N13" location="zamC!A1" display="Zaměstnanost celkem"/>
    <hyperlink ref="N14" location="zamI.!A1" display="Struktura zaměstnanosti - primární sektor"/>
    <hyperlink ref="N15" location="zamII.!A1" display="Struktura zaměstnanosti - sekundární sektor sektor"/>
    <hyperlink ref="N16" location="zamIII.!A1" display="Struktura zaměstnanosti - terciární sektor"/>
    <hyperlink ref="N17" location="O_nezam!A1" display="Obecná míra nezaměstnanosti – celkem (15-74 let)"/>
    <hyperlink ref="N18" location="M_nezam!A1" display="Obecná míra nezaměstnanosti –mládež (15-24 let)"/>
    <hyperlink ref="N19" location="OSVČ!A1" display="Míra samostatně výdělečné činnosti"/>
    <hyperlink ref="N20" location="HDPindex!A1" display="HDP na obyvatele - celkem"/>
    <hyperlink ref="N21" location="HPH_I.!A1" display="Struktura hospodářství (HPH) - primární sektor"/>
    <hyperlink ref="N22" location="HPH_II.!A1" display="Struktura hospodářství (HPH) - sekundární sektor"/>
    <hyperlink ref="N23" location="HPH_III.!A1" display="Struktura hospodářství (HPH) - terciární sektor"/>
    <hyperlink ref="N24" location="HDPvPPS!A1" display="HDP na obyv. - PPS / obyv."/>
    <hyperlink ref="N25" location="chudoba!A1" display="Míra chudoby - celkem"/>
    <hyperlink ref="N26" location="HPH_C!A1" display="Struktura hospodářství (HPH) - celkem"/>
    <hyperlink ref="N27" location="Prod_C!A1" display="Produktivita práce podle hospodářského odvětví - celkem"/>
    <hyperlink ref="N28" location="Prod_I.!A1" display="Produktivita práce podle hospodářského odvětví - primární sektor"/>
    <hyperlink ref="N29" location="Prod_II.!A1" display="Produktivita práce podle hospodářského odvětví - sekundární sektor"/>
    <hyperlink ref="N30" location="Prod_III.!A1" display="Produktivita práce podle hospodářského odvětví - terciárnísektor"/>
    <hyperlink ref="N79" location="zam_muži_15_64!A1" display="Míra zaměstnanosti obyvatel ve věku 15-64 let – celkem - muži"/>
    <hyperlink ref="N81" location="zam20_64!A1" display="Míra zaměstnanosti  - obyvatel ve věku 20-64 let – celkem"/>
    <hyperlink ref="N82" location="zam_muži_20_64!A1" display="Míra zaměstnanosti  - obyvatel ve věku 20-64 let – muži"/>
    <hyperlink ref="N83" location="zam_ženy_20_64!A1" display="Míra zaměstnanosti  - obyvatel ve věku 20-64 let – ženy"/>
  </hyperlinks>
  <pageMargins left="0.31496062992125984" right="0.31496062992125984" top="0.39370078740157483" bottom="0.39370078740157483" header="0.19685039370078741" footer="0"/>
  <pageSetup paperSize="8" fitToHeight="0" orientation="portrait"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9"/>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17.140625" style="303" customWidth="1"/>
    <col min="5" max="5" width="10.42578125" style="303" customWidth="1"/>
    <col min="6" max="16384" width="9.140625" style="303"/>
  </cols>
  <sheetData>
    <row r="1" spans="2:9" x14ac:dyDescent="0.25">
      <c r="B1" s="190" t="s">
        <v>295</v>
      </c>
    </row>
    <row r="2" spans="2:9" x14ac:dyDescent="0.25">
      <c r="B2" s="191" t="s">
        <v>992</v>
      </c>
    </row>
    <row r="3" spans="2:9" x14ac:dyDescent="0.25">
      <c r="B3" s="191"/>
    </row>
    <row r="4" spans="2:9" x14ac:dyDescent="0.25">
      <c r="E4" s="330" t="s">
        <v>18</v>
      </c>
    </row>
    <row r="5" spans="2:9" x14ac:dyDescent="0.25">
      <c r="B5" s="305" t="s">
        <v>296</v>
      </c>
      <c r="C5" s="194" t="s">
        <v>934</v>
      </c>
      <c r="D5" s="194">
        <v>2015</v>
      </c>
    </row>
    <row r="6" spans="2:9" x14ac:dyDescent="0.25">
      <c r="B6" s="306" t="s">
        <v>297</v>
      </c>
      <c r="C6" s="180"/>
      <c r="D6" s="336">
        <v>5.1305283940566566</v>
      </c>
    </row>
    <row r="7" spans="2:9" x14ac:dyDescent="0.25">
      <c r="B7" s="73" t="s">
        <v>298</v>
      </c>
      <c r="C7" s="331" t="s">
        <v>935</v>
      </c>
      <c r="D7" s="175">
        <v>2.8690625449278007</v>
      </c>
    </row>
    <row r="8" spans="2:9" x14ac:dyDescent="0.25">
      <c r="B8" s="73" t="s">
        <v>299</v>
      </c>
      <c r="C8" s="331" t="s">
        <v>935</v>
      </c>
      <c r="D8" s="175">
        <v>3.5226112893152037</v>
      </c>
    </row>
    <row r="9" spans="2:9" x14ac:dyDescent="0.25">
      <c r="B9" s="73" t="s">
        <v>300</v>
      </c>
      <c r="C9" s="331" t="s">
        <v>936</v>
      </c>
      <c r="D9" s="175">
        <v>4.0535631528455633</v>
      </c>
      <c r="H9"/>
      <c r="I9"/>
    </row>
    <row r="10" spans="2:9" x14ac:dyDescent="0.25">
      <c r="B10" s="73" t="s">
        <v>301</v>
      </c>
      <c r="C10" s="331" t="s">
        <v>936</v>
      </c>
      <c r="D10" s="175">
        <v>3.8650757237654814</v>
      </c>
      <c r="H10"/>
      <c r="I10"/>
    </row>
    <row r="11" spans="2:9" x14ac:dyDescent="0.25">
      <c r="B11" s="73" t="s">
        <v>302</v>
      </c>
      <c r="C11" s="331" t="s">
        <v>937</v>
      </c>
      <c r="D11" s="175">
        <v>6.8660347369164434</v>
      </c>
      <c r="H11"/>
      <c r="I11"/>
    </row>
    <row r="12" spans="2:9" x14ac:dyDescent="0.25">
      <c r="B12" s="73" t="s">
        <v>303</v>
      </c>
      <c r="C12" s="331" t="s">
        <v>937</v>
      </c>
      <c r="D12" s="175">
        <v>7.6714673944667187</v>
      </c>
      <c r="H12"/>
      <c r="I12"/>
    </row>
    <row r="13" spans="2:9" x14ac:dyDescent="0.25">
      <c r="B13" s="73" t="s">
        <v>304</v>
      </c>
      <c r="C13" s="331" t="s">
        <v>937</v>
      </c>
      <c r="D13" s="175">
        <v>5.5507135828760124</v>
      </c>
      <c r="H13"/>
      <c r="I13"/>
    </row>
    <row r="14" spans="2:9" x14ac:dyDescent="0.25">
      <c r="B14" s="73" t="s">
        <v>305</v>
      </c>
      <c r="C14" s="331" t="s">
        <v>937</v>
      </c>
      <c r="D14" s="175">
        <v>5.683516325440225</v>
      </c>
      <c r="H14"/>
      <c r="I14"/>
    </row>
    <row r="15" spans="2:9" x14ac:dyDescent="0.25">
      <c r="B15" s="73" t="s">
        <v>306</v>
      </c>
      <c r="C15" s="331" t="s">
        <v>936</v>
      </c>
      <c r="D15" s="175">
        <v>4.6544213315897167</v>
      </c>
      <c r="H15"/>
      <c r="I15"/>
    </row>
    <row r="16" spans="2:9" x14ac:dyDescent="0.25">
      <c r="B16" s="73" t="s">
        <v>307</v>
      </c>
      <c r="C16" s="331" t="s">
        <v>936</v>
      </c>
      <c r="D16" s="175">
        <v>4.798305252054174</v>
      </c>
    </row>
    <row r="17" spans="2:4" x14ac:dyDescent="0.25">
      <c r="B17" s="73" t="s">
        <v>308</v>
      </c>
      <c r="C17" s="331" t="s">
        <v>937</v>
      </c>
      <c r="D17" s="175">
        <v>5.0607162899314133</v>
      </c>
    </row>
    <row r="18" spans="2:4" x14ac:dyDescent="0.25">
      <c r="B18" s="73" t="s">
        <v>309</v>
      </c>
      <c r="C18" s="331" t="s">
        <v>936</v>
      </c>
      <c r="D18" s="175">
        <v>5.9717273144887253</v>
      </c>
    </row>
    <row r="19" spans="2:4" x14ac:dyDescent="0.25">
      <c r="B19" s="73" t="s">
        <v>310</v>
      </c>
      <c r="C19" s="331" t="s">
        <v>936</v>
      </c>
      <c r="D19" s="175">
        <v>4.7311150382691505</v>
      </c>
    </row>
    <row r="20" spans="2:4" x14ac:dyDescent="0.25">
      <c r="B20" s="73" t="s">
        <v>311</v>
      </c>
      <c r="C20" s="331" t="s">
        <v>937</v>
      </c>
      <c r="D20" s="175">
        <v>8.2530370205357322</v>
      </c>
    </row>
    <row r="22" spans="2:4" x14ac:dyDescent="0.25">
      <c r="B22" s="305" t="s">
        <v>312</v>
      </c>
      <c r="D22" s="194">
        <v>2015</v>
      </c>
    </row>
    <row r="23" spans="2:4" x14ac:dyDescent="0.25">
      <c r="B23" s="306" t="s">
        <v>297</v>
      </c>
      <c r="D23" s="336">
        <v>5.1305283940566566</v>
      </c>
    </row>
    <row r="24" spans="2:4" x14ac:dyDescent="0.25">
      <c r="B24" s="73" t="s">
        <v>313</v>
      </c>
      <c r="D24" s="175">
        <v>2.8690625449278007</v>
      </c>
    </row>
    <row r="25" spans="2:4" x14ac:dyDescent="0.25">
      <c r="B25" s="73" t="s">
        <v>314</v>
      </c>
      <c r="D25" s="175">
        <v>3.5226112893152037</v>
      </c>
    </row>
    <row r="26" spans="2:4" x14ac:dyDescent="0.25">
      <c r="B26" s="73" t="s">
        <v>315</v>
      </c>
      <c r="D26" s="175">
        <v>3.9623293037997915</v>
      </c>
    </row>
    <row r="27" spans="2:4" x14ac:dyDescent="0.25">
      <c r="B27" s="73" t="s">
        <v>316</v>
      </c>
      <c r="D27" s="175">
        <v>7.4465962087584252</v>
      </c>
    </row>
    <row r="28" spans="2:4" x14ac:dyDescent="0.25">
      <c r="B28" s="73" t="s">
        <v>317</v>
      </c>
      <c r="D28" s="175">
        <v>5.2859005278669029</v>
      </c>
    </row>
    <row r="29" spans="2:4" x14ac:dyDescent="0.25">
      <c r="B29" s="73" t="s">
        <v>318</v>
      </c>
      <c r="D29" s="175">
        <v>4.9832205660718145</v>
      </c>
    </row>
    <row r="30" spans="2:4" x14ac:dyDescent="0.25">
      <c r="B30" s="73" t="s">
        <v>319</v>
      </c>
      <c r="D30" s="175">
        <v>5.3642075116981127</v>
      </c>
    </row>
    <row r="31" spans="2:4" x14ac:dyDescent="0.25">
      <c r="B31" s="73" t="s">
        <v>320</v>
      </c>
      <c r="D31" s="175">
        <v>8.2530370205357322</v>
      </c>
    </row>
    <row r="33" spans="2:4" x14ac:dyDescent="0.25">
      <c r="B33" s="305" t="s">
        <v>938</v>
      </c>
      <c r="D33" s="194">
        <v>2015</v>
      </c>
    </row>
    <row r="34" spans="2:4" x14ac:dyDescent="0.25">
      <c r="B34" s="332" t="s">
        <v>940</v>
      </c>
      <c r="D34" s="175">
        <v>3.1990407416649882</v>
      </c>
    </row>
    <row r="35" spans="2:4" x14ac:dyDescent="0.25">
      <c r="B35" s="332" t="s">
        <v>941</v>
      </c>
      <c r="D35" s="175">
        <v>6.6294196020832068</v>
      </c>
    </row>
    <row r="36" spans="2:4" x14ac:dyDescent="0.25">
      <c r="B36" s="332" t="s">
        <v>942</v>
      </c>
      <c r="D36" s="175">
        <v>4.6778268544041541</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row r="44" spans="2:4" x14ac:dyDescent="0.25">
      <c r="B44" s="196" t="s">
        <v>444</v>
      </c>
      <c r="C44" s="196" t="s">
        <v>198</v>
      </c>
    </row>
    <row r="45" spans="2:4" x14ac:dyDescent="0.25">
      <c r="B45" s="81"/>
      <c r="C45" s="196" t="s">
        <v>489</v>
      </c>
    </row>
    <row r="46" spans="2:4" x14ac:dyDescent="0.25">
      <c r="B46" s="81"/>
      <c r="C46" s="178" t="s">
        <v>490</v>
      </c>
    </row>
    <row r="47" spans="2:4" x14ac:dyDescent="0.25">
      <c r="B47" s="196" t="s">
        <v>485</v>
      </c>
      <c r="C47" s="135" t="s">
        <v>491</v>
      </c>
    </row>
    <row r="48" spans="2:4" x14ac:dyDescent="0.25">
      <c r="B48" s="81"/>
      <c r="C48" s="196"/>
    </row>
    <row r="49" spans="2:3" x14ac:dyDescent="0.25">
      <c r="B49" s="196" t="s">
        <v>448</v>
      </c>
      <c r="C49" s="196" t="s">
        <v>252</v>
      </c>
    </row>
  </sheetData>
  <hyperlinks>
    <hyperlink ref="B1" location="'NČI 2014+ v14 '!N17" display="zpět"/>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H49"/>
  <sheetViews>
    <sheetView workbookViewId="0">
      <pane xSplit="3" ySplit="5" topLeftCell="D6" activePane="bottomRight" state="frozen"/>
      <selection activeCell="D6" sqref="D6"/>
      <selection pane="topRight" activeCell="D6" sqref="D6"/>
      <selection pane="bottomLeft" activeCell="D6" sqref="D6"/>
      <selection pane="bottomRight" activeCell="C3" sqref="C3"/>
    </sheetView>
  </sheetViews>
  <sheetFormatPr defaultRowHeight="15" x14ac:dyDescent="0.25"/>
  <cols>
    <col min="1" max="1" width="4.85546875" style="303" customWidth="1"/>
    <col min="2" max="2" width="30.7109375" style="303" customWidth="1"/>
    <col min="3" max="3" width="6.28515625" style="303" customWidth="1"/>
    <col min="4" max="4" width="20.28515625" style="303" bestFit="1" customWidth="1"/>
    <col min="5" max="5" width="10.42578125" style="303" customWidth="1"/>
    <col min="6" max="16384" width="9.140625" style="303"/>
  </cols>
  <sheetData>
    <row r="1" spans="2:8" x14ac:dyDescent="0.25">
      <c r="B1" s="190" t="s">
        <v>295</v>
      </c>
    </row>
    <row r="2" spans="2:8" x14ac:dyDescent="0.25">
      <c r="B2" s="191" t="s">
        <v>956</v>
      </c>
    </row>
    <row r="3" spans="2:8" x14ac:dyDescent="0.25">
      <c r="B3" s="191"/>
    </row>
    <row r="4" spans="2:8" x14ac:dyDescent="0.25">
      <c r="E4" s="330" t="s">
        <v>18</v>
      </c>
    </row>
    <row r="5" spans="2:8" x14ac:dyDescent="0.25">
      <c r="B5" s="305" t="s">
        <v>296</v>
      </c>
      <c r="C5" s="194" t="s">
        <v>934</v>
      </c>
      <c r="D5" s="194">
        <v>2015</v>
      </c>
    </row>
    <row r="6" spans="2:8" x14ac:dyDescent="0.25">
      <c r="B6" s="306" t="s">
        <v>297</v>
      </c>
      <c r="C6" s="180"/>
      <c r="D6" s="336">
        <v>12.597273533134507</v>
      </c>
    </row>
    <row r="7" spans="2:8" x14ac:dyDescent="0.25">
      <c r="B7" s="73" t="s">
        <v>298</v>
      </c>
      <c r="C7" s="331" t="s">
        <v>935</v>
      </c>
      <c r="D7" s="175">
        <v>10.585983739570972</v>
      </c>
    </row>
    <row r="8" spans="2:8" x14ac:dyDescent="0.25">
      <c r="B8" s="73" t="s">
        <v>299</v>
      </c>
      <c r="C8" s="331" t="s">
        <v>935</v>
      </c>
      <c r="D8" s="175">
        <v>11.176910823614538</v>
      </c>
    </row>
    <row r="9" spans="2:8" x14ac:dyDescent="0.25">
      <c r="B9" s="73" t="s">
        <v>300</v>
      </c>
      <c r="C9" s="331" t="s">
        <v>936</v>
      </c>
      <c r="D9" s="175">
        <v>10.190426533532527</v>
      </c>
    </row>
    <row r="10" spans="2:8" x14ac:dyDescent="0.25">
      <c r="B10" s="73" t="s">
        <v>301</v>
      </c>
      <c r="C10" s="331" t="s">
        <v>936</v>
      </c>
      <c r="D10" s="175">
        <v>7.6596619091263491</v>
      </c>
    </row>
    <row r="11" spans="2:8" x14ac:dyDescent="0.25">
      <c r="B11" s="73" t="s">
        <v>302</v>
      </c>
      <c r="C11" s="331" t="s">
        <v>937</v>
      </c>
      <c r="D11" s="175">
        <v>19.417953859633936</v>
      </c>
    </row>
    <row r="12" spans="2:8" x14ac:dyDescent="0.25">
      <c r="B12" s="73" t="s">
        <v>303</v>
      </c>
      <c r="C12" s="331" t="s">
        <v>937</v>
      </c>
      <c r="D12" s="175">
        <v>16.78869149272883</v>
      </c>
    </row>
    <row r="13" spans="2:8" x14ac:dyDescent="0.25">
      <c r="B13" s="73" t="s">
        <v>304</v>
      </c>
      <c r="C13" s="331" t="s">
        <v>937</v>
      </c>
      <c r="D13" s="175">
        <v>11.635847689115399</v>
      </c>
      <c r="H13"/>
    </row>
    <row r="14" spans="2:8" x14ac:dyDescent="0.25">
      <c r="B14" s="73" t="s">
        <v>305</v>
      </c>
      <c r="C14" s="331" t="s">
        <v>937</v>
      </c>
      <c r="D14" s="175">
        <v>15.024733519746961</v>
      </c>
    </row>
    <row r="15" spans="2:8" x14ac:dyDescent="0.25">
      <c r="B15" s="73" t="s">
        <v>306</v>
      </c>
      <c r="C15" s="331" t="s">
        <v>936</v>
      </c>
      <c r="D15" s="175">
        <v>8.7495645357836125</v>
      </c>
    </row>
    <row r="16" spans="2:8" x14ac:dyDescent="0.25">
      <c r="B16" s="73" t="s">
        <v>307</v>
      </c>
      <c r="C16" s="331" t="s">
        <v>936</v>
      </c>
      <c r="D16" s="175">
        <v>14.032004859424651</v>
      </c>
    </row>
    <row r="17" spans="2:4" x14ac:dyDescent="0.25">
      <c r="B17" s="73" t="s">
        <v>308</v>
      </c>
      <c r="C17" s="331" t="s">
        <v>937</v>
      </c>
      <c r="D17" s="175">
        <v>12.609690698348249</v>
      </c>
    </row>
    <row r="18" spans="2:4" x14ac:dyDescent="0.25">
      <c r="B18" s="73" t="s">
        <v>309</v>
      </c>
      <c r="C18" s="331" t="s">
        <v>936</v>
      </c>
      <c r="D18" s="175">
        <v>11.892866012997615</v>
      </c>
    </row>
    <row r="19" spans="2:4" x14ac:dyDescent="0.25">
      <c r="B19" s="73" t="s">
        <v>310</v>
      </c>
      <c r="C19" s="331" t="s">
        <v>936</v>
      </c>
      <c r="D19" s="175">
        <v>9.349161757106021</v>
      </c>
    </row>
    <row r="20" spans="2:4" x14ac:dyDescent="0.25">
      <c r="B20" s="73" t="s">
        <v>311</v>
      </c>
      <c r="C20" s="331" t="s">
        <v>937</v>
      </c>
      <c r="D20" s="175">
        <v>16.180179027946583</v>
      </c>
    </row>
    <row r="22" spans="2:4" x14ac:dyDescent="0.25">
      <c r="B22" s="305" t="s">
        <v>312</v>
      </c>
      <c r="D22" s="194">
        <v>2015</v>
      </c>
    </row>
    <row r="23" spans="2:4" x14ac:dyDescent="0.25">
      <c r="B23" s="306" t="s">
        <v>297</v>
      </c>
      <c r="D23" s="336">
        <v>12.597273533134507</v>
      </c>
    </row>
    <row r="24" spans="2:4" x14ac:dyDescent="0.25">
      <c r="B24" s="73" t="s">
        <v>313</v>
      </c>
      <c r="D24" s="175">
        <v>10.585983739570972</v>
      </c>
    </row>
    <row r="25" spans="2:4" x14ac:dyDescent="0.25">
      <c r="B25" s="73" t="s">
        <v>314</v>
      </c>
      <c r="D25" s="175">
        <v>11.176910823614538</v>
      </c>
    </row>
    <row r="26" spans="2:4" x14ac:dyDescent="0.25">
      <c r="B26" s="73" t="s">
        <v>315</v>
      </c>
      <c r="D26" s="175">
        <v>8.9130958331652099</v>
      </c>
    </row>
    <row r="27" spans="2:4" x14ac:dyDescent="0.25">
      <c r="B27" s="73" t="s">
        <v>316</v>
      </c>
      <c r="D27" s="175">
        <v>17.576717093040564</v>
      </c>
    </row>
    <row r="28" spans="2:4" x14ac:dyDescent="0.25">
      <c r="B28" s="73" t="s">
        <v>317</v>
      </c>
      <c r="D28" s="175">
        <v>11.628539036764193</v>
      </c>
    </row>
    <row r="29" spans="2:4" x14ac:dyDescent="0.25">
      <c r="B29" s="73" t="s">
        <v>318</v>
      </c>
      <c r="D29" s="175">
        <v>13.075407940013708</v>
      </c>
    </row>
    <row r="30" spans="2:4" x14ac:dyDescent="0.25">
      <c r="B30" s="73" t="s">
        <v>319</v>
      </c>
      <c r="D30" s="175">
        <v>10.572254974599913</v>
      </c>
    </row>
    <row r="31" spans="2:4" x14ac:dyDescent="0.25">
      <c r="B31" s="73" t="s">
        <v>320</v>
      </c>
      <c r="D31" s="175">
        <v>16.180179027946583</v>
      </c>
    </row>
    <row r="33" spans="2:4" x14ac:dyDescent="0.25">
      <c r="B33" s="305" t="s">
        <v>938</v>
      </c>
      <c r="D33" s="194">
        <v>2015</v>
      </c>
    </row>
    <row r="34" spans="2:4" x14ac:dyDescent="0.25">
      <c r="B34" s="332" t="s">
        <v>940</v>
      </c>
      <c r="D34" s="175">
        <v>10.947067798581486</v>
      </c>
    </row>
    <row r="35" spans="2:4" x14ac:dyDescent="0.25">
      <c r="B35" s="332" t="s">
        <v>941</v>
      </c>
      <c r="D35" s="175">
        <v>15.129589360493364</v>
      </c>
    </row>
    <row r="36" spans="2:4" x14ac:dyDescent="0.25">
      <c r="B36" s="332" t="s">
        <v>942</v>
      </c>
      <c r="D36" s="175">
        <v>10.198401029726099</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row r="44" spans="2:4" x14ac:dyDescent="0.25">
      <c r="B44" s="196" t="s">
        <v>444</v>
      </c>
      <c r="C44" s="196" t="s">
        <v>198</v>
      </c>
    </row>
    <row r="45" spans="2:4" x14ac:dyDescent="0.25">
      <c r="B45" s="81"/>
      <c r="C45" s="196" t="s">
        <v>489</v>
      </c>
    </row>
    <row r="46" spans="2:4" x14ac:dyDescent="0.25">
      <c r="B46" s="81"/>
      <c r="C46" s="178" t="s">
        <v>490</v>
      </c>
    </row>
    <row r="47" spans="2:4" x14ac:dyDescent="0.25">
      <c r="B47" s="196" t="s">
        <v>485</v>
      </c>
      <c r="C47" s="135" t="s">
        <v>491</v>
      </c>
    </row>
    <row r="48" spans="2:4" x14ac:dyDescent="0.25">
      <c r="B48" s="81"/>
      <c r="C48" s="196"/>
    </row>
    <row r="49" spans="2:3" x14ac:dyDescent="0.25">
      <c r="B49" s="196" t="s">
        <v>448</v>
      </c>
      <c r="C49" s="196" t="s">
        <v>252</v>
      </c>
    </row>
  </sheetData>
  <hyperlinks>
    <hyperlink ref="B1" location="'NČI 2014+ v14 '!N18" display="zpět"/>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1"/>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18.42578125" style="303" customWidth="1"/>
    <col min="5" max="5" width="10.42578125" style="303" customWidth="1"/>
    <col min="6" max="16384" width="9.140625" style="303"/>
  </cols>
  <sheetData>
    <row r="1" spans="2:9" x14ac:dyDescent="0.25">
      <c r="B1" s="190" t="s">
        <v>295</v>
      </c>
    </row>
    <row r="2" spans="2:9" x14ac:dyDescent="0.25">
      <c r="B2" s="191" t="s">
        <v>843</v>
      </c>
    </row>
    <row r="3" spans="2:9" x14ac:dyDescent="0.25">
      <c r="B3" s="197" t="s">
        <v>993</v>
      </c>
      <c r="C3" s="197"/>
      <c r="D3" s="197"/>
      <c r="E3" s="197"/>
      <c r="F3" s="197"/>
      <c r="G3" s="197"/>
      <c r="H3" s="197"/>
      <c r="I3" s="197"/>
    </row>
    <row r="4" spans="2:9" x14ac:dyDescent="0.25">
      <c r="B4" s="197" t="s">
        <v>994</v>
      </c>
      <c r="C4" s="197"/>
      <c r="E4" s="330" t="s">
        <v>18</v>
      </c>
    </row>
    <row r="5" spans="2:9" x14ac:dyDescent="0.25">
      <c r="B5" s="305" t="s">
        <v>296</v>
      </c>
      <c r="C5" s="194" t="s">
        <v>934</v>
      </c>
      <c r="D5" s="194">
        <v>2015</v>
      </c>
    </row>
    <row r="6" spans="2:9" x14ac:dyDescent="0.25">
      <c r="B6" s="306" t="s">
        <v>297</v>
      </c>
      <c r="C6" s="180"/>
      <c r="D6" s="336">
        <v>16.319924190265496</v>
      </c>
    </row>
    <row r="7" spans="2:9" x14ac:dyDescent="0.25">
      <c r="B7" s="73" t="s">
        <v>298</v>
      </c>
      <c r="C7" s="331" t="s">
        <v>935</v>
      </c>
      <c r="D7" s="175">
        <v>20.937978437404219</v>
      </c>
    </row>
    <row r="8" spans="2:9" x14ac:dyDescent="0.25">
      <c r="B8" s="73" t="s">
        <v>299</v>
      </c>
      <c r="C8" s="331" t="s">
        <v>935</v>
      </c>
      <c r="D8" s="175">
        <v>22.250453922553511</v>
      </c>
    </row>
    <row r="9" spans="2:9" x14ac:dyDescent="0.25">
      <c r="B9" s="73" t="s">
        <v>300</v>
      </c>
      <c r="C9" s="331" t="s">
        <v>936</v>
      </c>
      <c r="D9" s="175">
        <v>16.589298258327769</v>
      </c>
    </row>
    <row r="10" spans="2:9" x14ac:dyDescent="0.25">
      <c r="B10" s="73" t="s">
        <v>301</v>
      </c>
      <c r="C10" s="331" t="s">
        <v>936</v>
      </c>
      <c r="D10" s="175">
        <v>12.991954619288567</v>
      </c>
    </row>
    <row r="11" spans="2:9" x14ac:dyDescent="0.25">
      <c r="B11" s="73" t="s">
        <v>302</v>
      </c>
      <c r="C11" s="331" t="s">
        <v>937</v>
      </c>
      <c r="D11" s="175">
        <v>13.376191030290871</v>
      </c>
    </row>
    <row r="12" spans="2:9" x14ac:dyDescent="0.25">
      <c r="B12" s="73" t="s">
        <v>303</v>
      </c>
      <c r="C12" s="331" t="s">
        <v>937</v>
      </c>
      <c r="D12" s="175">
        <v>16.854478389995137</v>
      </c>
    </row>
    <row r="13" spans="2:9" x14ac:dyDescent="0.25">
      <c r="B13" s="73" t="s">
        <v>304</v>
      </c>
      <c r="C13" s="331" t="s">
        <v>937</v>
      </c>
      <c r="D13" s="175">
        <v>16.055557813087344</v>
      </c>
      <c r="G13"/>
    </row>
    <row r="14" spans="2:9" x14ac:dyDescent="0.25">
      <c r="B14" s="73" t="s">
        <v>305</v>
      </c>
      <c r="C14" s="331" t="s">
        <v>937</v>
      </c>
      <c r="D14" s="175">
        <v>15.070423965719163</v>
      </c>
      <c r="G14"/>
    </row>
    <row r="15" spans="2:9" x14ac:dyDescent="0.25">
      <c r="B15" s="73" t="s">
        <v>306</v>
      </c>
      <c r="C15" s="331" t="s">
        <v>936</v>
      </c>
      <c r="D15" s="175">
        <v>14.874328548840779</v>
      </c>
      <c r="G15"/>
    </row>
    <row r="16" spans="2:9" x14ac:dyDescent="0.25">
      <c r="B16" s="73" t="s">
        <v>307</v>
      </c>
      <c r="C16" s="331" t="s">
        <v>936</v>
      </c>
      <c r="D16" s="175">
        <v>13.484496302276577</v>
      </c>
      <c r="G16"/>
    </row>
    <row r="17" spans="2:7" x14ac:dyDescent="0.25">
      <c r="B17" s="73" t="s">
        <v>308</v>
      </c>
      <c r="C17" s="331" t="s">
        <v>937</v>
      </c>
      <c r="D17" s="175">
        <v>14.989445814044577</v>
      </c>
      <c r="G17"/>
    </row>
    <row r="18" spans="2:7" x14ac:dyDescent="0.25">
      <c r="B18" s="73" t="s">
        <v>309</v>
      </c>
      <c r="C18" s="331" t="s">
        <v>936</v>
      </c>
      <c r="D18" s="175">
        <v>12.662702553451307</v>
      </c>
    </row>
    <row r="19" spans="2:7" x14ac:dyDescent="0.25">
      <c r="B19" s="73" t="s">
        <v>310</v>
      </c>
      <c r="C19" s="331" t="s">
        <v>936</v>
      </c>
      <c r="D19" s="175">
        <v>13.237645425234618</v>
      </c>
    </row>
    <row r="20" spans="2:7" x14ac:dyDescent="0.25">
      <c r="B20" s="73" t="s">
        <v>311</v>
      </c>
      <c r="C20" s="331" t="s">
        <v>937</v>
      </c>
      <c r="D20" s="175">
        <v>13.41588580497406</v>
      </c>
    </row>
    <row r="22" spans="2:7" x14ac:dyDescent="0.25">
      <c r="B22" s="305" t="s">
        <v>312</v>
      </c>
      <c r="D22" s="194">
        <v>2015</v>
      </c>
    </row>
    <row r="23" spans="2:7" x14ac:dyDescent="0.25">
      <c r="B23" s="306" t="s">
        <v>297</v>
      </c>
      <c r="D23" s="336">
        <v>16.319924190265496</v>
      </c>
    </row>
    <row r="24" spans="2:7" x14ac:dyDescent="0.25">
      <c r="B24" s="73" t="s">
        <v>313</v>
      </c>
      <c r="D24" s="175">
        <v>20.937978437404219</v>
      </c>
    </row>
    <row r="25" spans="2:7" x14ac:dyDescent="0.25">
      <c r="B25" s="73" t="s">
        <v>314</v>
      </c>
      <c r="D25" s="175">
        <v>22.250453922553511</v>
      </c>
    </row>
    <row r="26" spans="2:7" x14ac:dyDescent="0.25">
      <c r="B26" s="73" t="s">
        <v>315</v>
      </c>
      <c r="D26" s="175">
        <v>14.846307423909403</v>
      </c>
    </row>
    <row r="27" spans="2:7" x14ac:dyDescent="0.25">
      <c r="B27" s="73" t="s">
        <v>316</v>
      </c>
      <c r="D27" s="175">
        <v>15.877273273525081</v>
      </c>
    </row>
    <row r="28" spans="2:7" x14ac:dyDescent="0.25">
      <c r="B28" s="73" t="s">
        <v>317</v>
      </c>
      <c r="D28" s="175">
        <v>15.284721121094028</v>
      </c>
    </row>
    <row r="29" spans="2:7" x14ac:dyDescent="0.25">
      <c r="B29" s="73" t="s">
        <v>318</v>
      </c>
      <c r="D29" s="175">
        <v>14.54413633045672</v>
      </c>
    </row>
    <row r="30" spans="2:7" x14ac:dyDescent="0.25">
      <c r="B30" s="73" t="s">
        <v>319</v>
      </c>
      <c r="D30" s="175">
        <v>12.946131835917765</v>
      </c>
    </row>
    <row r="31" spans="2:7" x14ac:dyDescent="0.25">
      <c r="B31" s="73" t="s">
        <v>320</v>
      </c>
      <c r="D31" s="175">
        <v>13.41588580497406</v>
      </c>
    </row>
    <row r="33" spans="2:4" x14ac:dyDescent="0.25">
      <c r="B33" s="305" t="s">
        <v>938</v>
      </c>
      <c r="D33" s="194">
        <v>2015</v>
      </c>
    </row>
    <row r="34" spans="2:4" x14ac:dyDescent="0.25">
      <c r="B34" s="332" t="s">
        <v>940</v>
      </c>
      <c r="D34" s="175">
        <v>21.598435121388068</v>
      </c>
    </row>
    <row r="35" spans="2:4" x14ac:dyDescent="0.25">
      <c r="B35" s="332" t="s">
        <v>941</v>
      </c>
      <c r="D35" s="175">
        <v>14.905115062533742</v>
      </c>
    </row>
    <row r="36" spans="2:4" x14ac:dyDescent="0.25">
      <c r="B36" s="332" t="s">
        <v>942</v>
      </c>
      <c r="D36" s="175">
        <v>13.995110552435511</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sheetData>
  <hyperlinks>
    <hyperlink ref="B1" location="'NČI 2014+ v14 '!N19" display="zpět"/>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K41"/>
  <sheetViews>
    <sheetView workbookViewId="0">
      <pane xSplit="3" ySplit="5" topLeftCell="D6" activePane="bottomRight" state="frozen"/>
      <selection pane="topRight" activeCell="D1" sqref="D1"/>
      <selection pane="bottomLeft" activeCell="A6" sqref="A6"/>
      <selection pane="bottomRight" activeCell="E6" sqref="E6"/>
    </sheetView>
  </sheetViews>
  <sheetFormatPr defaultRowHeight="15" x14ac:dyDescent="0.25"/>
  <cols>
    <col min="1" max="1" width="4.85546875" style="303" customWidth="1"/>
    <col min="2" max="2" width="24.5703125" style="303" bestFit="1" customWidth="1"/>
    <col min="3" max="3" width="6.28515625" style="303" customWidth="1"/>
    <col min="4" max="8" width="11.5703125" style="303" customWidth="1"/>
    <col min="9" max="9" width="9.28515625" style="303" customWidth="1"/>
    <col min="10" max="16384" width="9.140625" style="303"/>
  </cols>
  <sheetData>
    <row r="1" spans="2:11" x14ac:dyDescent="0.25">
      <c r="B1" s="190" t="s">
        <v>295</v>
      </c>
    </row>
    <row r="2" spans="2:11" x14ac:dyDescent="0.25">
      <c r="B2" s="191" t="s">
        <v>1001</v>
      </c>
    </row>
    <row r="3" spans="2:11" x14ac:dyDescent="0.25">
      <c r="B3"/>
    </row>
    <row r="4" spans="2:11" x14ac:dyDescent="0.25">
      <c r="I4" s="330" t="s">
        <v>18</v>
      </c>
    </row>
    <row r="5" spans="2:11" x14ac:dyDescent="0.25">
      <c r="B5" s="305" t="s">
        <v>296</v>
      </c>
      <c r="C5" s="194" t="s">
        <v>934</v>
      </c>
      <c r="D5" s="194">
        <v>2011</v>
      </c>
      <c r="E5" s="194">
        <v>2012</v>
      </c>
      <c r="F5" s="194">
        <v>2013</v>
      </c>
      <c r="G5" s="194">
        <v>2014</v>
      </c>
      <c r="H5" s="194">
        <v>2015</v>
      </c>
    </row>
    <row r="6" spans="2:11" x14ac:dyDescent="0.25">
      <c r="B6" s="306" t="s">
        <v>297</v>
      </c>
      <c r="C6" s="180"/>
      <c r="D6" s="72">
        <v>83.2</v>
      </c>
      <c r="E6" s="72">
        <v>82.5</v>
      </c>
      <c r="F6" s="72">
        <v>83.9</v>
      </c>
      <c r="G6" s="72">
        <v>86.1</v>
      </c>
      <c r="H6" s="72">
        <v>87.2</v>
      </c>
    </row>
    <row r="7" spans="2:11" x14ac:dyDescent="0.25">
      <c r="B7" s="73" t="s">
        <v>298</v>
      </c>
      <c r="C7" s="331" t="s">
        <v>935</v>
      </c>
      <c r="D7" s="175">
        <v>175.6</v>
      </c>
      <c r="E7" s="175">
        <v>172.5</v>
      </c>
      <c r="F7" s="175">
        <v>174.8</v>
      </c>
      <c r="G7" s="175">
        <v>175.3</v>
      </c>
      <c r="H7" s="175">
        <v>177.9</v>
      </c>
    </row>
    <row r="8" spans="2:11" x14ac:dyDescent="0.25">
      <c r="B8" s="73" t="s">
        <v>299</v>
      </c>
      <c r="C8" s="331" t="s">
        <v>935</v>
      </c>
      <c r="D8" s="175">
        <v>75</v>
      </c>
      <c r="E8" s="175">
        <v>74.7</v>
      </c>
      <c r="F8" s="175">
        <v>75</v>
      </c>
      <c r="G8" s="175">
        <v>79.099999999999994</v>
      </c>
      <c r="H8" s="175">
        <v>80.7</v>
      </c>
    </row>
    <row r="9" spans="2:11" x14ac:dyDescent="0.25">
      <c r="B9" s="73" t="s">
        <v>300</v>
      </c>
      <c r="C9" s="331" t="s">
        <v>936</v>
      </c>
      <c r="D9" s="175">
        <v>69.400000000000006</v>
      </c>
      <c r="E9" s="175">
        <v>70</v>
      </c>
      <c r="F9" s="175">
        <v>71.7</v>
      </c>
      <c r="G9" s="175">
        <v>72.400000000000006</v>
      </c>
      <c r="H9" s="175">
        <v>73</v>
      </c>
      <c r="I9"/>
      <c r="J9"/>
      <c r="K9"/>
    </row>
    <row r="10" spans="2:11" x14ac:dyDescent="0.25">
      <c r="B10" s="73" t="s">
        <v>301</v>
      </c>
      <c r="C10" s="331" t="s">
        <v>936</v>
      </c>
      <c r="D10" s="175">
        <v>76.8</v>
      </c>
      <c r="E10" s="175">
        <v>74.099999999999994</v>
      </c>
      <c r="F10" s="175">
        <v>78.2</v>
      </c>
      <c r="G10" s="175">
        <v>81.599999999999994</v>
      </c>
      <c r="H10" s="175">
        <v>81.599999999999994</v>
      </c>
    </row>
    <row r="11" spans="2:11" x14ac:dyDescent="0.25">
      <c r="B11" s="73" t="s">
        <v>302</v>
      </c>
      <c r="C11" s="331" t="s">
        <v>937</v>
      </c>
      <c r="D11" s="175">
        <v>59.3</v>
      </c>
      <c r="E11" s="175">
        <v>58.2</v>
      </c>
      <c r="F11" s="175">
        <v>58.6</v>
      </c>
      <c r="G11" s="175">
        <v>59.2</v>
      </c>
      <c r="H11" s="175">
        <v>58.8</v>
      </c>
    </row>
    <row r="12" spans="2:11" x14ac:dyDescent="0.25">
      <c r="B12" s="73" t="s">
        <v>303</v>
      </c>
      <c r="C12" s="331" t="s">
        <v>937</v>
      </c>
      <c r="D12" s="175">
        <v>65.5</v>
      </c>
      <c r="E12" s="175">
        <v>64.7</v>
      </c>
      <c r="F12" s="175">
        <v>65.099999999999994</v>
      </c>
      <c r="G12" s="175">
        <v>65.099999999999994</v>
      </c>
      <c r="H12" s="175">
        <v>67.5</v>
      </c>
    </row>
    <row r="13" spans="2:11" x14ac:dyDescent="0.25">
      <c r="B13" s="73" t="s">
        <v>304</v>
      </c>
      <c r="C13" s="331" t="s">
        <v>937</v>
      </c>
      <c r="D13" s="175">
        <v>63.8</v>
      </c>
      <c r="E13" s="175">
        <v>64.099999999999994</v>
      </c>
      <c r="F13" s="175">
        <v>65</v>
      </c>
      <c r="G13" s="175">
        <v>66.7</v>
      </c>
      <c r="H13" s="175">
        <v>67.7</v>
      </c>
    </row>
    <row r="14" spans="2:11" x14ac:dyDescent="0.25">
      <c r="B14" s="73" t="s">
        <v>305</v>
      </c>
      <c r="C14" s="331" t="s">
        <v>937</v>
      </c>
      <c r="D14" s="175">
        <v>71.7</v>
      </c>
      <c r="E14" s="175">
        <v>71.2</v>
      </c>
      <c r="F14" s="175">
        <v>72.099999999999994</v>
      </c>
      <c r="G14" s="175">
        <v>75.400000000000006</v>
      </c>
      <c r="H14" s="175">
        <v>76.400000000000006</v>
      </c>
    </row>
    <row r="15" spans="2:11" x14ac:dyDescent="0.25">
      <c r="B15" s="73" t="s">
        <v>306</v>
      </c>
      <c r="C15" s="331" t="s">
        <v>936</v>
      </c>
      <c r="D15" s="175">
        <v>69.5</v>
      </c>
      <c r="E15" s="175">
        <v>65.5</v>
      </c>
      <c r="F15" s="175">
        <v>67.5</v>
      </c>
      <c r="G15" s="175">
        <v>70</v>
      </c>
      <c r="H15" s="175">
        <v>70.400000000000006</v>
      </c>
    </row>
    <row r="16" spans="2:11" x14ac:dyDescent="0.25">
      <c r="B16" s="73" t="s">
        <v>307</v>
      </c>
      <c r="C16" s="331" t="s">
        <v>936</v>
      </c>
      <c r="D16" s="175">
        <v>68.5</v>
      </c>
      <c r="E16" s="175">
        <v>69.2</v>
      </c>
      <c r="F16" s="175">
        <v>70.5</v>
      </c>
      <c r="G16" s="175">
        <v>71.7</v>
      </c>
      <c r="H16" s="175">
        <v>71.400000000000006</v>
      </c>
    </row>
    <row r="17" spans="2:8" x14ac:dyDescent="0.25">
      <c r="B17" s="73" t="s">
        <v>308</v>
      </c>
      <c r="C17" s="331" t="s">
        <v>937</v>
      </c>
      <c r="D17" s="175">
        <v>78.400000000000006</v>
      </c>
      <c r="E17" s="175">
        <v>79.5</v>
      </c>
      <c r="F17" s="175">
        <v>83.4</v>
      </c>
      <c r="G17" s="175">
        <v>85</v>
      </c>
      <c r="H17" s="175">
        <v>85.8</v>
      </c>
    </row>
    <row r="18" spans="2:8" x14ac:dyDescent="0.25">
      <c r="B18" s="73" t="s">
        <v>309</v>
      </c>
      <c r="C18" s="331" t="s">
        <v>936</v>
      </c>
      <c r="D18" s="175">
        <v>64.3</v>
      </c>
      <c r="E18" s="175">
        <v>64.2</v>
      </c>
      <c r="F18" s="175">
        <v>64.8</v>
      </c>
      <c r="G18" s="175">
        <v>66.900000000000006</v>
      </c>
      <c r="H18" s="175">
        <v>68.5</v>
      </c>
    </row>
    <row r="19" spans="2:8" x14ac:dyDescent="0.25">
      <c r="B19" s="73" t="s">
        <v>310</v>
      </c>
      <c r="C19" s="331" t="s">
        <v>936</v>
      </c>
      <c r="D19" s="175">
        <v>70.3</v>
      </c>
      <c r="E19" s="175">
        <v>69.3</v>
      </c>
      <c r="F19" s="175">
        <v>71.2</v>
      </c>
      <c r="G19" s="175">
        <v>76.7</v>
      </c>
      <c r="H19" s="175">
        <v>76.900000000000006</v>
      </c>
    </row>
    <row r="20" spans="2:8" x14ac:dyDescent="0.25">
      <c r="B20" s="73" t="s">
        <v>311</v>
      </c>
      <c r="C20" s="331" t="s">
        <v>937</v>
      </c>
      <c r="D20" s="175">
        <v>71.3</v>
      </c>
      <c r="E20" s="175">
        <v>71.099999999999994</v>
      </c>
      <c r="F20" s="175">
        <v>69.8</v>
      </c>
      <c r="G20" s="175">
        <v>72.3</v>
      </c>
      <c r="H20" s="175">
        <v>72.2</v>
      </c>
    </row>
    <row r="22" spans="2:8" x14ac:dyDescent="0.25">
      <c r="B22" s="305" t="s">
        <v>312</v>
      </c>
      <c r="D22" s="194">
        <v>2011</v>
      </c>
      <c r="E22" s="194">
        <v>2012</v>
      </c>
      <c r="F22" s="194">
        <v>2013</v>
      </c>
      <c r="G22" s="194">
        <v>2014</v>
      </c>
      <c r="H22" s="194">
        <v>2015</v>
      </c>
    </row>
    <row r="23" spans="2:8" x14ac:dyDescent="0.25">
      <c r="B23" s="306" t="s">
        <v>297</v>
      </c>
      <c r="D23" s="132">
        <v>83.2</v>
      </c>
      <c r="E23" s="132">
        <v>82.5</v>
      </c>
      <c r="F23" s="132">
        <v>83.9</v>
      </c>
      <c r="G23" s="132">
        <v>86.1</v>
      </c>
      <c r="H23" s="132">
        <v>87.2</v>
      </c>
    </row>
    <row r="24" spans="2:8" x14ac:dyDescent="0.25">
      <c r="B24" s="73" t="s">
        <v>313</v>
      </c>
      <c r="D24" s="175">
        <v>175.6</v>
      </c>
      <c r="E24" s="175">
        <v>172.5</v>
      </c>
      <c r="F24" s="175">
        <v>174.8</v>
      </c>
      <c r="G24" s="175">
        <v>175.3</v>
      </c>
      <c r="H24" s="175">
        <v>177.9</v>
      </c>
    </row>
    <row r="25" spans="2:8" x14ac:dyDescent="0.25">
      <c r="B25" s="73" t="s">
        <v>314</v>
      </c>
      <c r="D25" s="175">
        <v>75</v>
      </c>
      <c r="E25" s="175">
        <v>74.7</v>
      </c>
      <c r="F25" s="175">
        <v>75</v>
      </c>
      <c r="G25" s="175">
        <v>79.099999999999994</v>
      </c>
      <c r="H25" s="175">
        <v>80.7</v>
      </c>
    </row>
    <row r="26" spans="2:8" x14ac:dyDescent="0.25">
      <c r="B26" s="73" t="s">
        <v>315</v>
      </c>
      <c r="D26" s="175">
        <v>72.900000000000006</v>
      </c>
      <c r="E26" s="175">
        <v>71.900000000000006</v>
      </c>
      <c r="F26" s="175">
        <v>74.7</v>
      </c>
      <c r="G26" s="175">
        <v>76.7</v>
      </c>
      <c r="H26" s="175">
        <v>77.099999999999994</v>
      </c>
    </row>
    <row r="27" spans="2:8" x14ac:dyDescent="0.25">
      <c r="B27" s="73" t="s">
        <v>316</v>
      </c>
      <c r="D27" s="175">
        <v>63.8</v>
      </c>
      <c r="E27" s="175">
        <v>63</v>
      </c>
      <c r="F27" s="175">
        <v>63.3</v>
      </c>
      <c r="G27" s="175">
        <v>63.5</v>
      </c>
      <c r="H27" s="175">
        <v>65.2</v>
      </c>
    </row>
    <row r="28" spans="2:8" x14ac:dyDescent="0.25">
      <c r="B28" s="73" t="s">
        <v>317</v>
      </c>
      <c r="D28" s="175">
        <v>68.7</v>
      </c>
      <c r="E28" s="175">
        <v>67.2</v>
      </c>
      <c r="F28" s="175">
        <v>68.5</v>
      </c>
      <c r="G28" s="175">
        <v>71</v>
      </c>
      <c r="H28" s="175">
        <v>71.8</v>
      </c>
    </row>
    <row r="29" spans="2:8" x14ac:dyDescent="0.25">
      <c r="B29" s="73" t="s">
        <v>318</v>
      </c>
      <c r="D29" s="175">
        <v>75.400000000000006</v>
      </c>
      <c r="E29" s="175">
        <v>76.400000000000006</v>
      </c>
      <c r="F29" s="175">
        <v>79.5</v>
      </c>
      <c r="G29" s="175">
        <v>80.900000000000006</v>
      </c>
      <c r="H29" s="175">
        <v>81.400000000000006</v>
      </c>
    </row>
    <row r="30" spans="2:8" x14ac:dyDescent="0.25">
      <c r="B30" s="73" t="s">
        <v>319</v>
      </c>
      <c r="D30" s="175">
        <v>67.2</v>
      </c>
      <c r="E30" s="175">
        <v>66.7</v>
      </c>
      <c r="F30" s="175">
        <v>67.8</v>
      </c>
      <c r="G30" s="175">
        <v>71.599999999999994</v>
      </c>
      <c r="H30" s="175">
        <v>72.599999999999994</v>
      </c>
    </row>
    <row r="31" spans="2:8" x14ac:dyDescent="0.25">
      <c r="B31" s="73" t="s">
        <v>320</v>
      </c>
      <c r="D31" s="175">
        <v>71.3</v>
      </c>
      <c r="E31" s="175">
        <v>71.099999999999994</v>
      </c>
      <c r="F31" s="175">
        <v>69.8</v>
      </c>
      <c r="G31" s="175">
        <v>72.3</v>
      </c>
      <c r="H31" s="175">
        <v>72.2</v>
      </c>
    </row>
    <row r="33" spans="2:8" x14ac:dyDescent="0.25">
      <c r="B33" s="305" t="s">
        <v>938</v>
      </c>
      <c r="D33" s="194">
        <v>2011</v>
      </c>
      <c r="E33" s="194">
        <v>2012</v>
      </c>
      <c r="F33" s="194">
        <v>2013</v>
      </c>
      <c r="G33" s="194">
        <v>2014</v>
      </c>
      <c r="H33" s="194">
        <v>2015</v>
      </c>
    </row>
    <row r="34" spans="2:8" x14ac:dyDescent="0.25">
      <c r="B34" s="332" t="s">
        <v>940</v>
      </c>
      <c r="D34" s="341" t="s">
        <v>991</v>
      </c>
      <c r="E34" s="341" t="s">
        <v>991</v>
      </c>
      <c r="F34" s="341" t="s">
        <v>991</v>
      </c>
      <c r="G34" s="341" t="s">
        <v>991</v>
      </c>
      <c r="H34" s="341" t="s">
        <v>991</v>
      </c>
    </row>
    <row r="35" spans="2:8" x14ac:dyDescent="0.25">
      <c r="B35" s="332" t="s">
        <v>941</v>
      </c>
      <c r="D35" s="341" t="s">
        <v>991</v>
      </c>
      <c r="E35" s="341" t="s">
        <v>991</v>
      </c>
      <c r="F35" s="341" t="s">
        <v>991</v>
      </c>
      <c r="G35" s="341" t="s">
        <v>991</v>
      </c>
      <c r="H35" s="341" t="s">
        <v>991</v>
      </c>
    </row>
    <row r="36" spans="2:8" x14ac:dyDescent="0.25">
      <c r="B36" s="332" t="s">
        <v>942</v>
      </c>
      <c r="D36" s="341" t="s">
        <v>991</v>
      </c>
      <c r="E36" s="341" t="s">
        <v>991</v>
      </c>
      <c r="F36" s="341" t="s">
        <v>991</v>
      </c>
      <c r="G36" s="341" t="s">
        <v>991</v>
      </c>
      <c r="H36" s="341" t="s">
        <v>991</v>
      </c>
    </row>
    <row r="38" spans="2:8" x14ac:dyDescent="0.25">
      <c r="B38" s="196" t="s">
        <v>444</v>
      </c>
      <c r="C38" s="196" t="s">
        <v>198</v>
      </c>
      <c r="D38" s="196"/>
      <c r="E38" s="196"/>
      <c r="F38" s="196"/>
      <c r="G38" s="196"/>
    </row>
    <row r="39" spans="2:8" x14ac:dyDescent="0.25">
      <c r="B39" s="196"/>
      <c r="C39" s="196" t="s">
        <v>989</v>
      </c>
      <c r="D39" s="196"/>
      <c r="E39" s="196"/>
      <c r="F39" s="196"/>
      <c r="G39" s="196"/>
    </row>
    <row r="40" spans="2:8" x14ac:dyDescent="0.25">
      <c r="B40" s="196" t="s">
        <v>447</v>
      </c>
      <c r="C40" s="190" t="s">
        <v>626</v>
      </c>
      <c r="D40" s="190"/>
      <c r="E40" s="190"/>
      <c r="F40" s="190"/>
      <c r="G40" s="190"/>
    </row>
    <row r="41" spans="2:8" x14ac:dyDescent="0.25">
      <c r="B41" s="196" t="s">
        <v>448</v>
      </c>
      <c r="C41" s="339" t="s">
        <v>990</v>
      </c>
      <c r="D41" s="340"/>
      <c r="E41" s="340"/>
      <c r="F41" s="340"/>
      <c r="G41" s="340"/>
    </row>
  </sheetData>
  <hyperlinks>
    <hyperlink ref="B1" location="'NČI 2014+ v14 '!N20" display="zpět"/>
    <hyperlink ref="C40" r:id="rId1"/>
  </hyperlinks>
  <pageMargins left="0.7" right="0.7" top="0.78740157499999996" bottom="0.78740157499999996"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E42"/>
  <sheetViews>
    <sheetView workbookViewId="0">
      <pane xSplit="3" ySplit="5" topLeftCell="D9"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5" width="10.42578125" style="303" customWidth="1"/>
    <col min="6" max="16384" width="9.140625" style="303"/>
  </cols>
  <sheetData>
    <row r="1" spans="2:5" x14ac:dyDescent="0.25">
      <c r="B1" s="190" t="s">
        <v>295</v>
      </c>
    </row>
    <row r="2" spans="2:5" x14ac:dyDescent="0.25">
      <c r="B2" s="191" t="s">
        <v>885</v>
      </c>
    </row>
    <row r="3" spans="2:5" x14ac:dyDescent="0.25">
      <c r="B3" s="191"/>
    </row>
    <row r="4" spans="2:5" x14ac:dyDescent="0.25">
      <c r="E4" s="330" t="s">
        <v>887</v>
      </c>
    </row>
    <row r="5" spans="2:5" x14ac:dyDescent="0.25">
      <c r="B5" s="305" t="s">
        <v>296</v>
      </c>
      <c r="C5" s="194" t="s">
        <v>934</v>
      </c>
      <c r="D5" s="194">
        <v>2015</v>
      </c>
    </row>
    <row r="6" spans="2:5" x14ac:dyDescent="0.25">
      <c r="B6" s="306" t="s">
        <v>297</v>
      </c>
      <c r="C6" s="180"/>
      <c r="D6" s="199">
        <v>150097.56991533187</v>
      </c>
    </row>
    <row r="7" spans="2:5" x14ac:dyDescent="0.25">
      <c r="B7" s="73" t="s">
        <v>298</v>
      </c>
      <c r="C7" s="331" t="s">
        <v>935</v>
      </c>
      <c r="D7" s="159">
        <v>36671.956896235752</v>
      </c>
    </row>
    <row r="8" spans="2:5" x14ac:dyDescent="0.25">
      <c r="B8" s="73" t="s">
        <v>299</v>
      </c>
      <c r="C8" s="331" t="s">
        <v>935</v>
      </c>
      <c r="D8" s="159">
        <v>17395.924201883958</v>
      </c>
    </row>
    <row r="9" spans="2:5" x14ac:dyDescent="0.25">
      <c r="B9" s="73" t="s">
        <v>300</v>
      </c>
      <c r="C9" s="331" t="s">
        <v>936</v>
      </c>
      <c r="D9" s="159">
        <v>7596.4153502180843</v>
      </c>
    </row>
    <row r="10" spans="2:5" x14ac:dyDescent="0.25">
      <c r="B10" s="73" t="s">
        <v>301</v>
      </c>
      <c r="C10" s="331" t="s">
        <v>936</v>
      </c>
      <c r="D10" s="159">
        <v>7675.0357365392365</v>
      </c>
    </row>
    <row r="11" spans="2:5" x14ac:dyDescent="0.25">
      <c r="B11" s="73" t="s">
        <v>302</v>
      </c>
      <c r="C11" s="331" t="s">
        <v>937</v>
      </c>
      <c r="D11" s="159">
        <v>2865.6306124693033</v>
      </c>
    </row>
    <row r="12" spans="2:5" x14ac:dyDescent="0.25">
      <c r="B12" s="73" t="s">
        <v>303</v>
      </c>
      <c r="C12" s="331" t="s">
        <v>937</v>
      </c>
      <c r="D12" s="159">
        <v>9069.6770882967412</v>
      </c>
    </row>
    <row r="13" spans="2:5" x14ac:dyDescent="0.25">
      <c r="B13" s="73" t="s">
        <v>304</v>
      </c>
      <c r="C13" s="331" t="s">
        <v>937</v>
      </c>
      <c r="D13" s="159">
        <v>4851.2626910530362</v>
      </c>
    </row>
    <row r="14" spans="2:5" x14ac:dyDescent="0.25">
      <c r="B14" s="73" t="s">
        <v>305</v>
      </c>
      <c r="C14" s="331" t="s">
        <v>937</v>
      </c>
      <c r="D14" s="159">
        <v>6873.1077960634821</v>
      </c>
    </row>
    <row r="15" spans="2:5" x14ac:dyDescent="0.25">
      <c r="B15" s="73" t="s">
        <v>306</v>
      </c>
      <c r="C15" s="331" t="s">
        <v>936</v>
      </c>
      <c r="D15" s="159">
        <v>5937.4335666898796</v>
      </c>
    </row>
    <row r="16" spans="2:5" x14ac:dyDescent="0.25">
      <c r="B16" s="73" t="s">
        <v>307</v>
      </c>
      <c r="C16" s="331" t="s">
        <v>936</v>
      </c>
      <c r="D16" s="159">
        <v>5937.0303852215666</v>
      </c>
    </row>
    <row r="17" spans="2:4" x14ac:dyDescent="0.25">
      <c r="B17" s="73" t="s">
        <v>308</v>
      </c>
      <c r="C17" s="331" t="s">
        <v>937</v>
      </c>
      <c r="D17" s="159">
        <v>16436.572224462117</v>
      </c>
    </row>
    <row r="18" spans="2:4" x14ac:dyDescent="0.25">
      <c r="B18" s="73" t="s">
        <v>309</v>
      </c>
      <c r="C18" s="331" t="s">
        <v>936</v>
      </c>
      <c r="D18" s="159">
        <v>7106.7697833815928</v>
      </c>
    </row>
    <row r="19" spans="2:4" x14ac:dyDescent="0.25">
      <c r="B19" s="73" t="s">
        <v>310</v>
      </c>
      <c r="C19" s="331" t="s">
        <v>936</v>
      </c>
      <c r="D19" s="159">
        <v>7346.2595755598722</v>
      </c>
    </row>
    <row r="20" spans="2:4" x14ac:dyDescent="0.25">
      <c r="B20" s="73" t="s">
        <v>311</v>
      </c>
      <c r="C20" s="331" t="s">
        <v>937</v>
      </c>
      <c r="D20" s="159">
        <v>14334.494007257266</v>
      </c>
    </row>
    <row r="22" spans="2:4" x14ac:dyDescent="0.25">
      <c r="B22" s="305" t="s">
        <v>312</v>
      </c>
      <c r="D22" s="194">
        <v>2015</v>
      </c>
    </row>
    <row r="23" spans="2:4" x14ac:dyDescent="0.25">
      <c r="B23" s="306" t="s">
        <v>297</v>
      </c>
      <c r="D23" s="199">
        <v>150097.56991533187</v>
      </c>
    </row>
    <row r="24" spans="2:4" x14ac:dyDescent="0.25">
      <c r="B24" s="73" t="s">
        <v>313</v>
      </c>
      <c r="D24" s="159">
        <v>36671.956896235752</v>
      </c>
    </row>
    <row r="25" spans="2:4" x14ac:dyDescent="0.25">
      <c r="B25" s="73" t="s">
        <v>314</v>
      </c>
      <c r="D25" s="159">
        <v>17395.924201883958</v>
      </c>
    </row>
    <row r="26" spans="2:4" x14ac:dyDescent="0.25">
      <c r="B26" s="73" t="s">
        <v>315</v>
      </c>
      <c r="D26" s="159">
        <v>15271.451086757321</v>
      </c>
    </row>
    <row r="27" spans="2:4" x14ac:dyDescent="0.25">
      <c r="B27" s="73" t="s">
        <v>316</v>
      </c>
      <c r="D27" s="159">
        <v>11935.307700766045</v>
      </c>
    </row>
    <row r="28" spans="2:4" x14ac:dyDescent="0.25">
      <c r="B28" s="73" t="s">
        <v>317</v>
      </c>
      <c r="D28" s="159">
        <v>17661.804053806398</v>
      </c>
    </row>
    <row r="29" spans="2:4" x14ac:dyDescent="0.25">
      <c r="B29" s="73" t="s">
        <v>318</v>
      </c>
      <c r="D29" s="159">
        <v>22373.602609683683</v>
      </c>
    </row>
    <row r="30" spans="2:4" x14ac:dyDescent="0.25">
      <c r="B30" s="73" t="s">
        <v>319</v>
      </c>
      <c r="D30" s="159">
        <v>14453.029358941465</v>
      </c>
    </row>
    <row r="31" spans="2:4" x14ac:dyDescent="0.25">
      <c r="B31" s="73" t="s">
        <v>320</v>
      </c>
      <c r="D31" s="159">
        <v>14334.494007257266</v>
      </c>
    </row>
    <row r="33" spans="2:4" x14ac:dyDescent="0.25">
      <c r="B33" s="305" t="s">
        <v>938</v>
      </c>
      <c r="D33" s="194" t="s">
        <v>939</v>
      </c>
    </row>
    <row r="34" spans="2:4" x14ac:dyDescent="0.25">
      <c r="B34" s="332" t="s">
        <v>940</v>
      </c>
      <c r="D34" s="175">
        <v>36.021823090552843</v>
      </c>
    </row>
    <row r="35" spans="2:4" x14ac:dyDescent="0.25">
      <c r="B35" s="332" t="s">
        <v>941</v>
      </c>
      <c r="D35" s="175">
        <v>36.263574720300696</v>
      </c>
    </row>
    <row r="36" spans="2:4" x14ac:dyDescent="0.25">
      <c r="B36" s="332" t="s">
        <v>942</v>
      </c>
      <c r="D36" s="175">
        <v>27.714602189146483</v>
      </c>
    </row>
    <row r="38" spans="2:4" x14ac:dyDescent="0.25">
      <c r="B38" s="196" t="s">
        <v>1000</v>
      </c>
      <c r="C38" s="344">
        <v>27.283000000000001</v>
      </c>
      <c r="D38" s="303" t="s">
        <v>1004</v>
      </c>
    </row>
    <row r="39" spans="2:4" x14ac:dyDescent="0.25">
      <c r="B39" s="196" t="s">
        <v>444</v>
      </c>
      <c r="C39" s="196" t="s">
        <v>198</v>
      </c>
    </row>
    <row r="40" spans="2:4" x14ac:dyDescent="0.25">
      <c r="B40" s="196"/>
      <c r="C40" s="196" t="s">
        <v>998</v>
      </c>
    </row>
    <row r="41" spans="2:4" x14ac:dyDescent="0.25">
      <c r="B41" s="196" t="s">
        <v>447</v>
      </c>
      <c r="C41" s="190" t="s">
        <v>999</v>
      </c>
    </row>
    <row r="42" spans="2:4" x14ac:dyDescent="0.25">
      <c r="B42" s="196" t="s">
        <v>448</v>
      </c>
      <c r="C42" s="339" t="s">
        <v>990</v>
      </c>
    </row>
  </sheetData>
  <hyperlinks>
    <hyperlink ref="B1" location="'NČI 2014+ v14 '!N26" display="zpět"/>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F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4" width="14" style="303" customWidth="1"/>
    <col min="5" max="5" width="10.42578125" style="303" customWidth="1"/>
    <col min="6" max="16384" width="9.140625" style="303"/>
  </cols>
  <sheetData>
    <row r="1" spans="2:6" x14ac:dyDescent="0.25">
      <c r="B1" s="190" t="s">
        <v>295</v>
      </c>
    </row>
    <row r="2" spans="2:6" x14ac:dyDescent="0.25">
      <c r="B2" s="191" t="s">
        <v>860</v>
      </c>
    </row>
    <row r="3" spans="2:6" x14ac:dyDescent="0.25">
      <c r="B3" s="191"/>
    </row>
    <row r="4" spans="2:6" x14ac:dyDescent="0.25">
      <c r="E4" s="330" t="s">
        <v>18</v>
      </c>
    </row>
    <row r="5" spans="2:6" x14ac:dyDescent="0.25">
      <c r="B5" s="305" t="s">
        <v>296</v>
      </c>
      <c r="C5" s="194" t="s">
        <v>934</v>
      </c>
      <c r="D5" s="194">
        <v>2015</v>
      </c>
    </row>
    <row r="6" spans="2:6" x14ac:dyDescent="0.25">
      <c r="B6" s="306" t="s">
        <v>297</v>
      </c>
      <c r="C6" s="180"/>
      <c r="D6" s="336">
        <v>2.5217625305486151</v>
      </c>
      <c r="F6"/>
    </row>
    <row r="7" spans="2:6" x14ac:dyDescent="0.25">
      <c r="B7" s="73" t="s">
        <v>298</v>
      </c>
      <c r="C7" s="331" t="s">
        <v>935</v>
      </c>
      <c r="D7" s="175">
        <v>0.39379483289206324</v>
      </c>
      <c r="F7"/>
    </row>
    <row r="8" spans="2:6" x14ac:dyDescent="0.25">
      <c r="B8" s="73" t="s">
        <v>299</v>
      </c>
      <c r="C8" s="331" t="s">
        <v>935</v>
      </c>
      <c r="D8" s="175">
        <v>3.1261259173263269</v>
      </c>
      <c r="F8"/>
    </row>
    <row r="9" spans="2:6" x14ac:dyDescent="0.25">
      <c r="B9" s="73" t="s">
        <v>300</v>
      </c>
      <c r="C9" s="331" t="s">
        <v>936</v>
      </c>
      <c r="D9" s="175">
        <v>5.3466053567378999</v>
      </c>
      <c r="F9"/>
    </row>
    <row r="10" spans="2:6" x14ac:dyDescent="0.25">
      <c r="B10" s="73" t="s">
        <v>301</v>
      </c>
      <c r="C10" s="331" t="s">
        <v>936</v>
      </c>
      <c r="D10" s="175">
        <v>3.5110172972043672</v>
      </c>
      <c r="F10"/>
    </row>
    <row r="11" spans="2:6" x14ac:dyDescent="0.25">
      <c r="B11" s="73" t="s">
        <v>302</v>
      </c>
      <c r="C11" s="331" t="s">
        <v>937</v>
      </c>
      <c r="D11" s="175">
        <v>4.2656331939168357</v>
      </c>
      <c r="F11"/>
    </row>
    <row r="12" spans="2:6" x14ac:dyDescent="0.25">
      <c r="B12" s="73" t="s">
        <v>303</v>
      </c>
      <c r="C12" s="331" t="s">
        <v>937</v>
      </c>
      <c r="D12" s="175">
        <v>2.1216578836765705</v>
      </c>
      <c r="F12"/>
    </row>
    <row r="13" spans="2:6" x14ac:dyDescent="0.25">
      <c r="B13" s="73" t="s">
        <v>304</v>
      </c>
      <c r="C13" s="331" t="s">
        <v>937</v>
      </c>
      <c r="D13" s="175">
        <v>2.0051829521672446</v>
      </c>
      <c r="F13"/>
    </row>
    <row r="14" spans="2:6" x14ac:dyDescent="0.25">
      <c r="B14" s="73" t="s">
        <v>305</v>
      </c>
      <c r="C14" s="331" t="s">
        <v>937</v>
      </c>
      <c r="D14" s="175">
        <v>4.0454567270516586</v>
      </c>
      <c r="F14"/>
    </row>
    <row r="15" spans="2:6" x14ac:dyDescent="0.25">
      <c r="B15" s="73" t="s">
        <v>306</v>
      </c>
      <c r="C15" s="331" t="s">
        <v>936</v>
      </c>
      <c r="D15" s="175">
        <v>3.9829373236784757</v>
      </c>
      <c r="F15"/>
    </row>
    <row r="16" spans="2:6" x14ac:dyDescent="0.25">
      <c r="B16" s="73" t="s">
        <v>307</v>
      </c>
      <c r="C16" s="331" t="s">
        <v>936</v>
      </c>
      <c r="D16" s="175">
        <v>5.7284849981479198</v>
      </c>
      <c r="F16"/>
    </row>
    <row r="17" spans="2:6" x14ac:dyDescent="0.25">
      <c r="B17" s="73" t="s">
        <v>308</v>
      </c>
      <c r="C17" s="331" t="s">
        <v>937</v>
      </c>
      <c r="D17" s="175">
        <v>2.6862070426524007</v>
      </c>
      <c r="F17"/>
    </row>
    <row r="18" spans="2:6" x14ac:dyDescent="0.25">
      <c r="B18" s="73" t="s">
        <v>309</v>
      </c>
      <c r="C18" s="331" t="s">
        <v>936</v>
      </c>
      <c r="D18" s="175">
        <v>3.990324610354111</v>
      </c>
      <c r="F18"/>
    </row>
    <row r="19" spans="2:6" x14ac:dyDescent="0.25">
      <c r="B19" s="73" t="s">
        <v>310</v>
      </c>
      <c r="C19" s="331" t="s">
        <v>936</v>
      </c>
      <c r="D19" s="175">
        <v>2.3993653581335943</v>
      </c>
      <c r="F19"/>
    </row>
    <row r="20" spans="2:6" x14ac:dyDescent="0.25">
      <c r="B20" s="73" t="s">
        <v>311</v>
      </c>
      <c r="C20" s="331" t="s">
        <v>937</v>
      </c>
      <c r="D20" s="175">
        <v>1.7671214662684613</v>
      </c>
      <c r="F20"/>
    </row>
    <row r="21" spans="2:6" x14ac:dyDescent="0.25">
      <c r="F21"/>
    </row>
    <row r="22" spans="2:6" x14ac:dyDescent="0.25">
      <c r="B22" s="305" t="s">
        <v>312</v>
      </c>
      <c r="D22" s="194">
        <v>2015</v>
      </c>
      <c r="F22"/>
    </row>
    <row r="23" spans="2:6" x14ac:dyDescent="0.25">
      <c r="B23" s="306" t="s">
        <v>297</v>
      </c>
      <c r="D23" s="336">
        <v>2.5217625305486151</v>
      </c>
      <c r="F23"/>
    </row>
    <row r="24" spans="2:6" x14ac:dyDescent="0.25">
      <c r="B24" s="73" t="s">
        <v>313</v>
      </c>
      <c r="D24" s="175">
        <v>0.39379483289206324</v>
      </c>
      <c r="F24"/>
    </row>
    <row r="25" spans="2:6" x14ac:dyDescent="0.25">
      <c r="B25" s="73" t="s">
        <v>314</v>
      </c>
      <c r="D25" s="175">
        <v>3.1261259173263269</v>
      </c>
      <c r="F25"/>
    </row>
    <row r="26" spans="2:6" x14ac:dyDescent="0.25">
      <c r="B26" s="73" t="s">
        <v>315</v>
      </c>
      <c r="D26" s="175">
        <v>4.4240863456465958</v>
      </c>
      <c r="F26"/>
    </row>
    <row r="27" spans="2:6" x14ac:dyDescent="0.25">
      <c r="B27" s="73" t="s">
        <v>316</v>
      </c>
      <c r="D27" s="175">
        <v>2.6364197511907652</v>
      </c>
      <c r="F27"/>
    </row>
    <row r="28" spans="2:6" x14ac:dyDescent="0.25">
      <c r="B28" s="73" t="s">
        <v>317</v>
      </c>
      <c r="D28" s="175">
        <v>3.464026380723312</v>
      </c>
      <c r="F28"/>
    </row>
    <row r="29" spans="2:6" x14ac:dyDescent="0.25">
      <c r="B29" s="73" t="s">
        <v>318</v>
      </c>
      <c r="D29" s="175">
        <v>3.4935020043609391</v>
      </c>
      <c r="F29"/>
    </row>
    <row r="30" spans="2:6" x14ac:dyDescent="0.25">
      <c r="B30" s="73" t="s">
        <v>319</v>
      </c>
      <c r="D30" s="175">
        <v>3.1816637164550796</v>
      </c>
      <c r="F30"/>
    </row>
    <row r="31" spans="2:6" x14ac:dyDescent="0.25">
      <c r="B31" s="73" t="s">
        <v>320</v>
      </c>
      <c r="D31" s="175">
        <v>1.7671214662684613</v>
      </c>
      <c r="F31"/>
    </row>
    <row r="32" spans="2:6" x14ac:dyDescent="0.25">
      <c r="F32"/>
    </row>
    <row r="33" spans="2:6" x14ac:dyDescent="0.25">
      <c r="B33" s="305" t="s">
        <v>938</v>
      </c>
      <c r="D33" s="194">
        <v>2015</v>
      </c>
      <c r="F33"/>
    </row>
    <row r="34" spans="2:6" x14ac:dyDescent="0.25">
      <c r="B34" s="332" t="s">
        <v>940</v>
      </c>
      <c r="D34" s="175">
        <v>1.2729013093047818</v>
      </c>
      <c r="F34"/>
    </row>
    <row r="35" spans="2:6" x14ac:dyDescent="0.25">
      <c r="B35" s="332" t="s">
        <v>941</v>
      </c>
      <c r="D35" s="175">
        <v>2.5441841735610096</v>
      </c>
      <c r="F35"/>
    </row>
    <row r="36" spans="2:6" x14ac:dyDescent="0.25">
      <c r="B36" s="332" t="s">
        <v>942</v>
      </c>
      <c r="D36" s="175">
        <v>4.1156215637071076</v>
      </c>
    </row>
    <row r="38" spans="2:6" x14ac:dyDescent="0.25">
      <c r="B38" s="196" t="s">
        <v>444</v>
      </c>
      <c r="C38" s="196" t="s">
        <v>198</v>
      </c>
    </row>
    <row r="39" spans="2:6" x14ac:dyDescent="0.25">
      <c r="B39" s="196"/>
      <c r="C39" s="196" t="s">
        <v>997</v>
      </c>
    </row>
    <row r="40" spans="2:6" x14ac:dyDescent="0.25">
      <c r="B40" s="196" t="s">
        <v>447</v>
      </c>
      <c r="C40" s="190" t="s">
        <v>996</v>
      </c>
    </row>
    <row r="41" spans="2:6" x14ac:dyDescent="0.25">
      <c r="B41" s="196" t="s">
        <v>448</v>
      </c>
      <c r="C41" s="339" t="s">
        <v>990</v>
      </c>
    </row>
  </sheetData>
  <hyperlinks>
    <hyperlink ref="B1" location="'NČI 2014+ v14 '!N21" display="zpět"/>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G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4" width="14.140625" style="303" customWidth="1"/>
    <col min="5" max="5" width="10.42578125" style="303" customWidth="1"/>
    <col min="6" max="16384" width="9.140625" style="303"/>
  </cols>
  <sheetData>
    <row r="1" spans="2:7" x14ac:dyDescent="0.25">
      <c r="B1" s="190" t="s">
        <v>295</v>
      </c>
    </row>
    <row r="2" spans="2:7" x14ac:dyDescent="0.25">
      <c r="B2" s="191" t="s">
        <v>864</v>
      </c>
    </row>
    <row r="3" spans="2:7" x14ac:dyDescent="0.25">
      <c r="B3" s="191"/>
    </row>
    <row r="4" spans="2:7" x14ac:dyDescent="0.25">
      <c r="E4" s="330" t="s">
        <v>18</v>
      </c>
    </row>
    <row r="5" spans="2:7" x14ac:dyDescent="0.25">
      <c r="B5" s="305" t="s">
        <v>296</v>
      </c>
      <c r="C5" s="194" t="s">
        <v>934</v>
      </c>
      <c r="D5" s="194">
        <v>2015</v>
      </c>
      <c r="F5"/>
      <c r="G5"/>
    </row>
    <row r="6" spans="2:7" x14ac:dyDescent="0.25">
      <c r="B6" s="306" t="s">
        <v>297</v>
      </c>
      <c r="C6" s="180"/>
      <c r="D6" s="336">
        <v>37.773032825475831</v>
      </c>
      <c r="F6"/>
      <c r="G6"/>
    </row>
    <row r="7" spans="2:7" x14ac:dyDescent="0.25">
      <c r="B7" s="73" t="s">
        <v>298</v>
      </c>
      <c r="C7" s="331" t="s">
        <v>935</v>
      </c>
      <c r="D7" s="175">
        <v>15.043062564403945</v>
      </c>
      <c r="F7"/>
      <c r="G7"/>
    </row>
    <row r="8" spans="2:7" x14ac:dyDescent="0.25">
      <c r="B8" s="73" t="s">
        <v>299</v>
      </c>
      <c r="C8" s="331" t="s">
        <v>935</v>
      </c>
      <c r="D8" s="175">
        <v>47.594566520512501</v>
      </c>
      <c r="F8"/>
      <c r="G8"/>
    </row>
    <row r="9" spans="2:7" x14ac:dyDescent="0.25">
      <c r="B9" s="73" t="s">
        <v>300</v>
      </c>
      <c r="C9" s="331" t="s">
        <v>936</v>
      </c>
      <c r="D9" s="175">
        <v>41.370209357645003</v>
      </c>
      <c r="F9"/>
      <c r="G9"/>
    </row>
    <row r="10" spans="2:7" x14ac:dyDescent="0.25">
      <c r="B10" s="73" t="s">
        <v>301</v>
      </c>
      <c r="C10" s="331" t="s">
        <v>936</v>
      </c>
      <c r="D10" s="175">
        <v>46.323269563224102</v>
      </c>
      <c r="F10"/>
      <c r="G10"/>
    </row>
    <row r="11" spans="2:7" x14ac:dyDescent="0.25">
      <c r="B11" s="73" t="s">
        <v>302</v>
      </c>
      <c r="C11" s="331" t="s">
        <v>937</v>
      </c>
      <c r="D11" s="175">
        <v>37.283041070309402</v>
      </c>
      <c r="F11"/>
      <c r="G11"/>
    </row>
    <row r="12" spans="2:7" x14ac:dyDescent="0.25">
      <c r="B12" s="73" t="s">
        <v>303</v>
      </c>
      <c r="C12" s="331" t="s">
        <v>937</v>
      </c>
      <c r="D12" s="175">
        <v>50.400488183375899</v>
      </c>
      <c r="F12"/>
      <c r="G12"/>
    </row>
    <row r="13" spans="2:7" x14ac:dyDescent="0.25">
      <c r="B13" s="73" t="s">
        <v>304</v>
      </c>
      <c r="C13" s="331" t="s">
        <v>937</v>
      </c>
      <c r="D13" s="175">
        <v>47.815378106182521</v>
      </c>
      <c r="F13"/>
      <c r="G13"/>
    </row>
    <row r="14" spans="2:7" x14ac:dyDescent="0.25">
      <c r="B14" s="73" t="s">
        <v>305</v>
      </c>
      <c r="C14" s="331" t="s">
        <v>937</v>
      </c>
      <c r="D14" s="175">
        <v>47.245345804958433</v>
      </c>
      <c r="F14"/>
      <c r="G14"/>
    </row>
    <row r="15" spans="2:7" x14ac:dyDescent="0.25">
      <c r="B15" s="73" t="s">
        <v>306</v>
      </c>
      <c r="C15" s="331" t="s">
        <v>936</v>
      </c>
      <c r="D15" s="175">
        <v>43.804285423264254</v>
      </c>
      <c r="F15"/>
      <c r="G15"/>
    </row>
    <row r="16" spans="2:7" x14ac:dyDescent="0.25">
      <c r="B16" s="73" t="s">
        <v>307</v>
      </c>
      <c r="C16" s="331" t="s">
        <v>936</v>
      </c>
      <c r="D16" s="175">
        <v>47.896036547721941</v>
      </c>
      <c r="F16"/>
      <c r="G16"/>
    </row>
    <row r="17" spans="2:7" x14ac:dyDescent="0.25">
      <c r="B17" s="73" t="s">
        <v>308</v>
      </c>
      <c r="C17" s="331" t="s">
        <v>937</v>
      </c>
      <c r="D17" s="175">
        <v>35.684675061714074</v>
      </c>
      <c r="F17"/>
      <c r="G17"/>
    </row>
    <row r="18" spans="2:7" x14ac:dyDescent="0.25">
      <c r="B18" s="73" t="s">
        <v>309</v>
      </c>
      <c r="C18" s="331" t="s">
        <v>936</v>
      </c>
      <c r="D18" s="175">
        <v>42.266908723323056</v>
      </c>
      <c r="F18"/>
      <c r="G18"/>
    </row>
    <row r="19" spans="2:7" x14ac:dyDescent="0.25">
      <c r="B19" s="73" t="s">
        <v>310</v>
      </c>
      <c r="C19" s="331" t="s">
        <v>936</v>
      </c>
      <c r="D19" s="175">
        <v>53.436645578462091</v>
      </c>
      <c r="F19"/>
      <c r="G19"/>
    </row>
    <row r="20" spans="2:7" x14ac:dyDescent="0.25">
      <c r="B20" s="73" t="s">
        <v>311</v>
      </c>
      <c r="C20" s="331" t="s">
        <v>937</v>
      </c>
      <c r="D20" s="175">
        <v>47.135938714560403</v>
      </c>
      <c r="F20"/>
      <c r="G20"/>
    </row>
    <row r="21" spans="2:7" x14ac:dyDescent="0.25">
      <c r="F21"/>
      <c r="G21"/>
    </row>
    <row r="22" spans="2:7" x14ac:dyDescent="0.25">
      <c r="B22" s="305" t="s">
        <v>312</v>
      </c>
      <c r="D22" s="194">
        <v>2015</v>
      </c>
      <c r="F22"/>
      <c r="G22"/>
    </row>
    <row r="23" spans="2:7" x14ac:dyDescent="0.25">
      <c r="B23" s="306" t="s">
        <v>297</v>
      </c>
      <c r="D23" s="336">
        <v>37.773032825475831</v>
      </c>
      <c r="F23"/>
      <c r="G23"/>
    </row>
    <row r="24" spans="2:7" x14ac:dyDescent="0.25">
      <c r="B24" s="73" t="s">
        <v>313</v>
      </c>
      <c r="D24" s="175">
        <v>15.043062564403945</v>
      </c>
      <c r="F24"/>
      <c r="G24"/>
    </row>
    <row r="25" spans="2:7" x14ac:dyDescent="0.25">
      <c r="B25" s="73" t="s">
        <v>314</v>
      </c>
      <c r="D25" s="175">
        <v>47.594566520512501</v>
      </c>
      <c r="F25"/>
      <c r="G25"/>
    </row>
    <row r="26" spans="2:7" x14ac:dyDescent="0.25">
      <c r="B26" s="73" t="s">
        <v>315</v>
      </c>
      <c r="D26" s="175">
        <v>43.85948911679079</v>
      </c>
      <c r="F26"/>
      <c r="G26"/>
    </row>
    <row r="27" spans="2:7" x14ac:dyDescent="0.25">
      <c r="B27" s="73" t="s">
        <v>316</v>
      </c>
      <c r="D27" s="175">
        <v>47.251029539570865</v>
      </c>
      <c r="F27"/>
      <c r="G27"/>
    </row>
    <row r="28" spans="2:7" x14ac:dyDescent="0.25">
      <c r="B28" s="73" t="s">
        <v>317</v>
      </c>
      <c r="D28" s="175">
        <v>46.245125729713799</v>
      </c>
      <c r="F28"/>
      <c r="G28"/>
    </row>
    <row r="29" spans="2:7" x14ac:dyDescent="0.25">
      <c r="B29" s="73" t="s">
        <v>318</v>
      </c>
      <c r="D29" s="175">
        <v>38.925066225002823</v>
      </c>
      <c r="F29"/>
      <c r="G29"/>
    </row>
    <row r="30" spans="2:7" x14ac:dyDescent="0.25">
      <c r="B30" s="73" t="s">
        <v>319</v>
      </c>
      <c r="D30" s="175">
        <v>47.944319616962787</v>
      </c>
      <c r="F30"/>
      <c r="G30"/>
    </row>
    <row r="31" spans="2:7" x14ac:dyDescent="0.25">
      <c r="B31" s="73" t="s">
        <v>320</v>
      </c>
      <c r="D31" s="175">
        <v>47.135938714560403</v>
      </c>
      <c r="F31"/>
      <c r="G31"/>
    </row>
    <row r="32" spans="2:7" x14ac:dyDescent="0.25">
      <c r="F32"/>
      <c r="G32"/>
    </row>
    <row r="33" spans="2:7" x14ac:dyDescent="0.25">
      <c r="B33" s="305" t="s">
        <v>938</v>
      </c>
      <c r="D33" s="194">
        <v>2015</v>
      </c>
      <c r="F33"/>
      <c r="G33"/>
    </row>
    <row r="34" spans="2:7" x14ac:dyDescent="0.25">
      <c r="B34" s="332" t="s">
        <v>940</v>
      </c>
      <c r="D34" s="175">
        <v>25.516258184002265</v>
      </c>
      <c r="F34"/>
      <c r="G34"/>
    </row>
    <row r="35" spans="2:7" x14ac:dyDescent="0.25">
      <c r="B35" s="332" t="s">
        <v>941</v>
      </c>
      <c r="D35" s="175">
        <v>43.777583543541766</v>
      </c>
      <c r="F35"/>
      <c r="G35"/>
    </row>
    <row r="36" spans="2:7" x14ac:dyDescent="0.25">
      <c r="B36" s="332" t="s">
        <v>942</v>
      </c>
      <c r="D36" s="175">
        <v>45.846931654777677</v>
      </c>
    </row>
    <row r="38" spans="2:7" x14ac:dyDescent="0.25">
      <c r="B38" s="196" t="s">
        <v>444</v>
      </c>
      <c r="C38" s="196" t="s">
        <v>198</v>
      </c>
    </row>
    <row r="39" spans="2:7" x14ac:dyDescent="0.25">
      <c r="B39" s="196"/>
      <c r="C39" s="196" t="s">
        <v>997</v>
      </c>
    </row>
    <row r="40" spans="2:7" x14ac:dyDescent="0.25">
      <c r="B40" s="196" t="s">
        <v>447</v>
      </c>
      <c r="C40" s="190" t="s">
        <v>996</v>
      </c>
    </row>
    <row r="41" spans="2:7" x14ac:dyDescent="0.25">
      <c r="B41" s="196" t="s">
        <v>448</v>
      </c>
      <c r="C41" s="339" t="s">
        <v>990</v>
      </c>
    </row>
  </sheetData>
  <hyperlinks>
    <hyperlink ref="B1" location="'NČI 2014+ v14 '!N22" display="zpět"/>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F41"/>
  <sheetViews>
    <sheetView workbookViewId="0">
      <pane xSplit="3" ySplit="5" topLeftCell="D6" activePane="bottomRight" state="frozen"/>
      <selection pane="topRight" activeCell="D1" sqref="D1"/>
      <selection pane="bottomLeft" activeCell="A6" sqref="A6"/>
      <selection pane="bottomRight" activeCell="V18" sqref="V18"/>
    </sheetView>
  </sheetViews>
  <sheetFormatPr defaultRowHeight="15" x14ac:dyDescent="0.25"/>
  <cols>
    <col min="1" max="1" width="4.85546875" style="303" customWidth="1"/>
    <col min="2" max="2" width="24.5703125" style="303" bestFit="1" customWidth="1"/>
    <col min="3" max="3" width="6.28515625" style="303" customWidth="1"/>
    <col min="4" max="4" width="13.28515625" style="303" customWidth="1"/>
    <col min="5" max="5" width="10.42578125" style="303" customWidth="1"/>
    <col min="6" max="16384" width="9.140625" style="303"/>
  </cols>
  <sheetData>
    <row r="1" spans="2:6" x14ac:dyDescent="0.25">
      <c r="B1" s="190" t="s">
        <v>295</v>
      </c>
    </row>
    <row r="2" spans="2:6" x14ac:dyDescent="0.25">
      <c r="B2" s="191" t="s">
        <v>868</v>
      </c>
    </row>
    <row r="3" spans="2:6" x14ac:dyDescent="0.25">
      <c r="B3" s="191"/>
    </row>
    <row r="4" spans="2:6" x14ac:dyDescent="0.25">
      <c r="E4" s="330" t="s">
        <v>18</v>
      </c>
    </row>
    <row r="5" spans="2:6" x14ac:dyDescent="0.25">
      <c r="B5" s="305" t="s">
        <v>296</v>
      </c>
      <c r="C5" s="194" t="s">
        <v>934</v>
      </c>
      <c r="D5" s="194">
        <v>2015</v>
      </c>
    </row>
    <row r="6" spans="2:6" x14ac:dyDescent="0.25">
      <c r="B6" s="306" t="s">
        <v>297</v>
      </c>
      <c r="C6" s="180"/>
      <c r="D6" s="336">
        <v>59.705204643975549</v>
      </c>
      <c r="F6"/>
    </row>
    <row r="7" spans="2:6" x14ac:dyDescent="0.25">
      <c r="B7" s="73" t="s">
        <v>298</v>
      </c>
      <c r="C7" s="331" t="s">
        <v>935</v>
      </c>
      <c r="D7" s="175">
        <v>84.563142602703991</v>
      </c>
      <c r="F7"/>
    </row>
    <row r="8" spans="2:6" x14ac:dyDescent="0.25">
      <c r="B8" s="73" t="s">
        <v>299</v>
      </c>
      <c r="C8" s="331" t="s">
        <v>935</v>
      </c>
      <c r="D8" s="175">
        <v>49.279307562161172</v>
      </c>
      <c r="F8"/>
    </row>
    <row r="9" spans="2:6" x14ac:dyDescent="0.25">
      <c r="B9" s="73" t="s">
        <v>300</v>
      </c>
      <c r="C9" s="331" t="s">
        <v>936</v>
      </c>
      <c r="D9" s="175">
        <v>53.283185285617094</v>
      </c>
      <c r="F9"/>
    </row>
    <row r="10" spans="2:6" x14ac:dyDescent="0.25">
      <c r="B10" s="73" t="s">
        <v>301</v>
      </c>
      <c r="C10" s="331" t="s">
        <v>936</v>
      </c>
      <c r="D10" s="175">
        <v>50.16571313957153</v>
      </c>
      <c r="F10"/>
    </row>
    <row r="11" spans="2:6" x14ac:dyDescent="0.25">
      <c r="B11" s="73" t="s">
        <v>302</v>
      </c>
      <c r="C11" s="331" t="s">
        <v>937</v>
      </c>
      <c r="D11" s="175">
        <v>58.451325735773764</v>
      </c>
      <c r="F11"/>
    </row>
    <row r="12" spans="2:6" x14ac:dyDescent="0.25">
      <c r="B12" s="73" t="s">
        <v>303</v>
      </c>
      <c r="C12" s="331" t="s">
        <v>937</v>
      </c>
      <c r="D12" s="175">
        <v>47.477853932947525</v>
      </c>
      <c r="F12"/>
    </row>
    <row r="13" spans="2:6" x14ac:dyDescent="0.25">
      <c r="B13" s="73" t="s">
        <v>304</v>
      </c>
      <c r="C13" s="331" t="s">
        <v>937</v>
      </c>
      <c r="D13" s="175">
        <v>50.179438941650233</v>
      </c>
      <c r="F13"/>
    </row>
    <row r="14" spans="2:6" x14ac:dyDescent="0.25">
      <c r="B14" s="73" t="s">
        <v>305</v>
      </c>
      <c r="C14" s="331" t="s">
        <v>937</v>
      </c>
      <c r="D14" s="175">
        <v>48.70919746798991</v>
      </c>
      <c r="F14"/>
    </row>
    <row r="15" spans="2:6" x14ac:dyDescent="0.25">
      <c r="B15" s="73" t="s">
        <v>306</v>
      </c>
      <c r="C15" s="331" t="s">
        <v>936</v>
      </c>
      <c r="D15" s="175">
        <v>52.212777253057261</v>
      </c>
      <c r="F15"/>
    </row>
    <row r="16" spans="2:6" x14ac:dyDescent="0.25">
      <c r="B16" s="73" t="s">
        <v>307</v>
      </c>
      <c r="C16" s="331" t="s">
        <v>936</v>
      </c>
      <c r="D16" s="175">
        <v>46.375478454130139</v>
      </c>
      <c r="F16"/>
    </row>
    <row r="17" spans="2:6" x14ac:dyDescent="0.25">
      <c r="B17" s="73" t="s">
        <v>308</v>
      </c>
      <c r="C17" s="331" t="s">
        <v>937</v>
      </c>
      <c r="D17" s="175">
        <v>61.62911789563352</v>
      </c>
      <c r="F17"/>
    </row>
    <row r="18" spans="2:6" x14ac:dyDescent="0.25">
      <c r="B18" s="73" t="s">
        <v>309</v>
      </c>
      <c r="C18" s="331" t="s">
        <v>936</v>
      </c>
      <c r="D18" s="175">
        <v>53.742766666322836</v>
      </c>
      <c r="F18"/>
    </row>
    <row r="19" spans="2:6" x14ac:dyDescent="0.25">
      <c r="B19" s="73" t="s">
        <v>310</v>
      </c>
      <c r="C19" s="331" t="s">
        <v>936</v>
      </c>
      <c r="D19" s="175">
        <v>44.163989063404316</v>
      </c>
      <c r="F19"/>
    </row>
    <row r="20" spans="2:6" x14ac:dyDescent="0.25">
      <c r="B20" s="73" t="s">
        <v>311</v>
      </c>
      <c r="C20" s="331" t="s">
        <v>937</v>
      </c>
      <c r="D20" s="175">
        <v>51.096939819171126</v>
      </c>
      <c r="F20"/>
    </row>
    <row r="21" spans="2:6" x14ac:dyDescent="0.25">
      <c r="F21"/>
    </row>
    <row r="22" spans="2:6" x14ac:dyDescent="0.25">
      <c r="B22" s="305" t="s">
        <v>312</v>
      </c>
      <c r="D22" s="194">
        <v>2015</v>
      </c>
      <c r="F22"/>
    </row>
    <row r="23" spans="2:6" x14ac:dyDescent="0.25">
      <c r="B23" s="306" t="s">
        <v>297</v>
      </c>
      <c r="D23" s="336">
        <v>59.705204643975549</v>
      </c>
      <c r="F23"/>
    </row>
    <row r="24" spans="2:6" x14ac:dyDescent="0.25">
      <c r="B24" s="73" t="s">
        <v>313</v>
      </c>
      <c r="D24" s="175">
        <v>84.563142602703991</v>
      </c>
      <c r="F24"/>
    </row>
    <row r="25" spans="2:6" x14ac:dyDescent="0.25">
      <c r="B25" s="73" t="s">
        <v>314</v>
      </c>
      <c r="D25" s="175">
        <v>49.279307562161172</v>
      </c>
      <c r="F25"/>
    </row>
    <row r="26" spans="2:6" x14ac:dyDescent="0.25">
      <c r="B26" s="73" t="s">
        <v>315</v>
      </c>
      <c r="D26" s="175">
        <v>51.716424537562609</v>
      </c>
      <c r="F26"/>
    </row>
    <row r="27" spans="2:6" x14ac:dyDescent="0.25">
      <c r="B27" s="73" t="s">
        <v>316</v>
      </c>
      <c r="D27" s="175">
        <v>50.11255070923837</v>
      </c>
      <c r="F27"/>
    </row>
    <row r="28" spans="2:6" x14ac:dyDescent="0.25">
      <c r="B28" s="73" t="s">
        <v>317</v>
      </c>
      <c r="D28" s="175">
        <v>50.290847889562883</v>
      </c>
      <c r="F28"/>
    </row>
    <row r="29" spans="2:6" x14ac:dyDescent="0.25">
      <c r="B29" s="73" t="s">
        <v>318</v>
      </c>
      <c r="D29" s="175">
        <v>57.581431770636236</v>
      </c>
      <c r="F29"/>
    </row>
    <row r="30" spans="2:6" x14ac:dyDescent="0.25">
      <c r="B30" s="73" t="s">
        <v>319</v>
      </c>
      <c r="D30" s="175">
        <v>48.874016666582129</v>
      </c>
      <c r="F30"/>
    </row>
    <row r="31" spans="2:6" x14ac:dyDescent="0.25">
      <c r="B31" s="73" t="s">
        <v>320</v>
      </c>
      <c r="D31" s="175">
        <v>51.096939819171126</v>
      </c>
      <c r="F31"/>
    </row>
    <row r="32" spans="2:6" x14ac:dyDescent="0.25">
      <c r="F32"/>
    </row>
    <row r="33" spans="2:6" x14ac:dyDescent="0.25">
      <c r="B33" s="305" t="s">
        <v>938</v>
      </c>
      <c r="D33" s="194">
        <v>2015</v>
      </c>
      <c r="F33"/>
    </row>
    <row r="34" spans="2:6" x14ac:dyDescent="0.25">
      <c r="B34" s="332" t="s">
        <v>940</v>
      </c>
      <c r="D34" s="175">
        <v>73.210840506692961</v>
      </c>
      <c r="F34"/>
    </row>
    <row r="35" spans="2:6" x14ac:dyDescent="0.25">
      <c r="B35" s="332" t="s">
        <v>941</v>
      </c>
      <c r="D35" s="175">
        <v>53.678232282897234</v>
      </c>
      <c r="F35"/>
    </row>
    <row r="36" spans="2:6" x14ac:dyDescent="0.25">
      <c r="B36" s="332" t="s">
        <v>942</v>
      </c>
      <c r="D36" s="175">
        <v>50.037446781515214</v>
      </c>
    </row>
    <row r="38" spans="2:6" x14ac:dyDescent="0.25">
      <c r="B38" s="196" t="s">
        <v>444</v>
      </c>
      <c r="C38" s="196" t="s">
        <v>198</v>
      </c>
    </row>
    <row r="39" spans="2:6" x14ac:dyDescent="0.25">
      <c r="B39" s="196"/>
      <c r="C39" s="196" t="s">
        <v>997</v>
      </c>
    </row>
    <row r="40" spans="2:6" x14ac:dyDescent="0.25">
      <c r="B40" s="196" t="s">
        <v>447</v>
      </c>
      <c r="C40" s="190" t="s">
        <v>996</v>
      </c>
    </row>
    <row r="41" spans="2:6" x14ac:dyDescent="0.25">
      <c r="B41" s="196" t="s">
        <v>448</v>
      </c>
      <c r="C41" s="339" t="s">
        <v>990</v>
      </c>
    </row>
  </sheetData>
  <hyperlinks>
    <hyperlink ref="B1" location="'NČI 2014+ v14 '!N23" display="zpě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N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24.5703125" style="303" bestFit="1" customWidth="1"/>
    <col min="3" max="3" width="6.28515625" style="303" customWidth="1"/>
    <col min="4" max="8" width="9.42578125" style="303" customWidth="1"/>
    <col min="9" max="9" width="10" style="303" bestFit="1" customWidth="1"/>
    <col min="10" max="16384" width="9.140625" style="303"/>
  </cols>
  <sheetData>
    <row r="1" spans="2:14" x14ac:dyDescent="0.25">
      <c r="B1" s="190" t="s">
        <v>295</v>
      </c>
    </row>
    <row r="2" spans="2:14" x14ac:dyDescent="0.25">
      <c r="B2" s="191" t="s">
        <v>957</v>
      </c>
    </row>
    <row r="3" spans="2:14" x14ac:dyDescent="0.25">
      <c r="B3" s="191"/>
    </row>
    <row r="4" spans="2:14" x14ac:dyDescent="0.25">
      <c r="I4" s="330" t="s">
        <v>874</v>
      </c>
    </row>
    <row r="5" spans="2:14" x14ac:dyDescent="0.25">
      <c r="B5" s="305" t="s">
        <v>296</v>
      </c>
      <c r="C5" s="194" t="s">
        <v>934</v>
      </c>
      <c r="D5" s="194">
        <v>2011</v>
      </c>
      <c r="E5" s="194">
        <v>2012</v>
      </c>
      <c r="F5" s="194">
        <v>2013</v>
      </c>
      <c r="G5" s="194">
        <v>2014</v>
      </c>
      <c r="H5" s="194">
        <v>2015</v>
      </c>
    </row>
    <row r="6" spans="2:14" x14ac:dyDescent="0.25">
      <c r="B6" s="306" t="s">
        <v>297</v>
      </c>
      <c r="C6" s="180"/>
      <c r="D6" s="199">
        <v>21719.338519050369</v>
      </c>
      <c r="E6" s="199">
        <v>21949.185230023082</v>
      </c>
      <c r="F6" s="199">
        <v>22396.711587924969</v>
      </c>
      <c r="G6" s="199">
        <v>23758.355060826922</v>
      </c>
      <c r="H6" s="199">
        <v>25196.763878348913</v>
      </c>
      <c r="J6" s="347"/>
      <c r="K6" s="347"/>
      <c r="L6" s="347"/>
      <c r="M6" s="347"/>
      <c r="N6" s="347"/>
    </row>
    <row r="7" spans="2:14" x14ac:dyDescent="0.25">
      <c r="B7" s="73" t="s">
        <v>298</v>
      </c>
      <c r="C7" s="331" t="s">
        <v>935</v>
      </c>
      <c r="D7" s="159">
        <v>45825.810262168518</v>
      </c>
      <c r="E7" s="159">
        <v>45884.690867997066</v>
      </c>
      <c r="F7" s="159">
        <v>46669.485045371483</v>
      </c>
      <c r="G7" s="159">
        <v>48376.861432799451</v>
      </c>
      <c r="H7" s="159">
        <v>51408.33642983975</v>
      </c>
      <c r="J7" s="347"/>
      <c r="K7" s="347"/>
      <c r="L7" s="347"/>
      <c r="M7" s="347"/>
      <c r="N7" s="347"/>
    </row>
    <row r="8" spans="2:14" x14ac:dyDescent="0.25">
      <c r="B8" s="73" t="s">
        <v>299</v>
      </c>
      <c r="C8" s="331" t="s">
        <v>935</v>
      </c>
      <c r="D8" s="159">
        <v>19579.486098696801</v>
      </c>
      <c r="E8" s="159">
        <v>19860.22794077111</v>
      </c>
      <c r="F8" s="159">
        <v>20029.843848546239</v>
      </c>
      <c r="G8" s="159">
        <v>21843.286581071421</v>
      </c>
      <c r="H8" s="159">
        <v>23311.443311976604</v>
      </c>
      <c r="J8" s="347"/>
      <c r="K8" s="347"/>
      <c r="L8" s="347"/>
      <c r="M8" s="347"/>
      <c r="N8" s="347"/>
    </row>
    <row r="9" spans="2:14" x14ac:dyDescent="0.25">
      <c r="B9" s="73" t="s">
        <v>300</v>
      </c>
      <c r="C9" s="331" t="s">
        <v>936</v>
      </c>
      <c r="D9" s="159">
        <v>18110.704474237438</v>
      </c>
      <c r="E9" s="159">
        <v>18609.052843716257</v>
      </c>
      <c r="F9" s="159">
        <v>19134.166966301316</v>
      </c>
      <c r="G9" s="159">
        <v>19970.086993573444</v>
      </c>
      <c r="H9" s="159">
        <v>21096.113202825436</v>
      </c>
      <c r="J9" s="347"/>
      <c r="K9" s="347"/>
      <c r="L9" s="347"/>
      <c r="M9" s="347"/>
      <c r="N9" s="347"/>
    </row>
    <row r="10" spans="2:14" x14ac:dyDescent="0.25">
      <c r="B10" s="73" t="s">
        <v>301</v>
      </c>
      <c r="C10" s="331" t="s">
        <v>936</v>
      </c>
      <c r="D10" s="159">
        <v>20036.838383487546</v>
      </c>
      <c r="E10" s="159">
        <v>19712.810995189986</v>
      </c>
      <c r="F10" s="159">
        <v>20869.855920437003</v>
      </c>
      <c r="G10" s="159">
        <v>22515.683544634277</v>
      </c>
      <c r="H10" s="159">
        <v>23596.271577721851</v>
      </c>
      <c r="J10" s="347"/>
      <c r="K10" s="347"/>
      <c r="L10" s="347"/>
      <c r="M10" s="347"/>
      <c r="N10" s="347"/>
    </row>
    <row r="11" spans="2:14" x14ac:dyDescent="0.25">
      <c r="B11" s="73" t="s">
        <v>302</v>
      </c>
      <c r="C11" s="331" t="s">
        <v>937</v>
      </c>
      <c r="D11" s="159">
        <v>15474.975684813411</v>
      </c>
      <c r="E11" s="159">
        <v>15478.403030364807</v>
      </c>
      <c r="F11" s="159">
        <v>15650.47876196395</v>
      </c>
      <c r="G11" s="159">
        <v>16351.884567347617</v>
      </c>
      <c r="H11" s="159">
        <v>16990.313811349715</v>
      </c>
      <c r="J11" s="347"/>
      <c r="K11" s="347"/>
      <c r="L11" s="347"/>
      <c r="M11" s="347"/>
      <c r="N11" s="347"/>
    </row>
    <row r="12" spans="2:14" x14ac:dyDescent="0.25">
      <c r="B12" s="73" t="s">
        <v>303</v>
      </c>
      <c r="C12" s="331" t="s">
        <v>937</v>
      </c>
      <c r="D12" s="159">
        <v>17085.448582945861</v>
      </c>
      <c r="E12" s="159">
        <v>17222.352758936915</v>
      </c>
      <c r="F12" s="159">
        <v>17371.455854373158</v>
      </c>
      <c r="G12" s="159">
        <v>17961.435018193337</v>
      </c>
      <c r="H12" s="159">
        <v>19495.060742934482</v>
      </c>
      <c r="J12" s="347"/>
      <c r="K12" s="347"/>
      <c r="L12" s="347"/>
      <c r="M12" s="347"/>
      <c r="N12" s="347"/>
    </row>
    <row r="13" spans="2:14" x14ac:dyDescent="0.25">
      <c r="B13" s="73" t="s">
        <v>304</v>
      </c>
      <c r="C13" s="331" t="s">
        <v>937</v>
      </c>
      <c r="D13" s="159">
        <v>16643.99581192468</v>
      </c>
      <c r="E13" s="159">
        <v>17045.242353235011</v>
      </c>
      <c r="F13" s="159">
        <v>17354.118797721225</v>
      </c>
      <c r="G13" s="159">
        <v>18418.207532891727</v>
      </c>
      <c r="H13" s="159">
        <v>19551.111781754302</v>
      </c>
      <c r="J13" s="347"/>
      <c r="K13" s="347"/>
      <c r="L13" s="347"/>
      <c r="M13" s="347"/>
      <c r="N13" s="347"/>
    </row>
    <row r="14" spans="2:14" x14ac:dyDescent="0.25">
      <c r="B14" s="73" t="s">
        <v>305</v>
      </c>
      <c r="C14" s="331" t="s">
        <v>937</v>
      </c>
      <c r="D14" s="159">
        <v>18719.521656546236</v>
      </c>
      <c r="E14" s="159">
        <v>18944.298398769333</v>
      </c>
      <c r="F14" s="159">
        <v>19261.063834737612</v>
      </c>
      <c r="G14" s="159">
        <v>20818.691974668654</v>
      </c>
      <c r="H14" s="159">
        <v>22065.896188819705</v>
      </c>
      <c r="J14" s="347"/>
      <c r="K14" s="347"/>
      <c r="L14" s="347"/>
      <c r="M14" s="347"/>
      <c r="N14" s="347"/>
    </row>
    <row r="15" spans="2:14" x14ac:dyDescent="0.25">
      <c r="B15" s="73" t="s">
        <v>306</v>
      </c>
      <c r="C15" s="331" t="s">
        <v>936</v>
      </c>
      <c r="D15" s="159">
        <v>18142.855189987102</v>
      </c>
      <c r="E15" s="159">
        <v>17409.947686061856</v>
      </c>
      <c r="F15" s="159">
        <v>18020.568933195831</v>
      </c>
      <c r="G15" s="159">
        <v>19308.92591566503</v>
      </c>
      <c r="H15" s="159">
        <v>20355.183791642798</v>
      </c>
      <c r="J15" s="347"/>
      <c r="K15" s="347"/>
      <c r="L15" s="347"/>
      <c r="M15" s="347"/>
      <c r="N15" s="347"/>
    </row>
    <row r="16" spans="2:14" x14ac:dyDescent="0.25">
      <c r="B16" s="73" t="s">
        <v>307</v>
      </c>
      <c r="C16" s="331" t="s">
        <v>936</v>
      </c>
      <c r="D16" s="159">
        <v>17889.997887727724</v>
      </c>
      <c r="E16" s="159">
        <v>18407.218893765905</v>
      </c>
      <c r="F16" s="159">
        <v>18814.580197025763</v>
      </c>
      <c r="G16" s="159">
        <v>19782.643895313995</v>
      </c>
      <c r="H16" s="159">
        <v>20622.96365231094</v>
      </c>
      <c r="J16" s="347"/>
      <c r="K16" s="347"/>
      <c r="L16" s="347"/>
      <c r="M16" s="347"/>
      <c r="N16" s="347"/>
    </row>
    <row r="17" spans="2:14" x14ac:dyDescent="0.25">
      <c r="B17" s="73" t="s">
        <v>308</v>
      </c>
      <c r="C17" s="331" t="s">
        <v>937</v>
      </c>
      <c r="D17" s="159">
        <v>20462.316934878661</v>
      </c>
      <c r="E17" s="159">
        <v>21143.414529039539</v>
      </c>
      <c r="F17" s="159">
        <v>22264.137525219965</v>
      </c>
      <c r="G17" s="159">
        <v>23447.830849436064</v>
      </c>
      <c r="H17" s="159">
        <v>24787.772796586047</v>
      </c>
      <c r="J17" s="347"/>
      <c r="K17" s="347"/>
      <c r="L17" s="347"/>
      <c r="M17" s="347"/>
      <c r="N17" s="347"/>
    </row>
    <row r="18" spans="2:14" x14ac:dyDescent="0.25">
      <c r="B18" s="73" t="s">
        <v>309</v>
      </c>
      <c r="C18" s="331" t="s">
        <v>936</v>
      </c>
      <c r="D18" s="159">
        <v>16784.42894000094</v>
      </c>
      <c r="E18" s="159">
        <v>17089.143567525796</v>
      </c>
      <c r="F18" s="159">
        <v>17299.457106249691</v>
      </c>
      <c r="G18" s="159">
        <v>18469.098177270647</v>
      </c>
      <c r="H18" s="159">
        <v>19804.613172406134</v>
      </c>
      <c r="J18" s="347"/>
      <c r="K18" s="347"/>
      <c r="L18" s="347"/>
      <c r="M18" s="347"/>
      <c r="N18" s="347"/>
    </row>
    <row r="19" spans="2:14" x14ac:dyDescent="0.25">
      <c r="B19" s="73" t="s">
        <v>310</v>
      </c>
      <c r="C19" s="331" t="s">
        <v>936</v>
      </c>
      <c r="D19" s="159">
        <v>18342.194480702201</v>
      </c>
      <c r="E19" s="159">
        <v>18441.706067116345</v>
      </c>
      <c r="F19" s="159">
        <v>19002.051047118239</v>
      </c>
      <c r="G19" s="159">
        <v>21175.803995420622</v>
      </c>
      <c r="H19" s="159">
        <v>22231.660006259473</v>
      </c>
      <c r="J19" s="347"/>
      <c r="K19" s="347"/>
      <c r="L19" s="347"/>
      <c r="M19" s="347"/>
      <c r="N19" s="347"/>
    </row>
    <row r="20" spans="2:14" x14ac:dyDescent="0.25">
      <c r="B20" s="73" t="s">
        <v>311</v>
      </c>
      <c r="C20" s="331" t="s">
        <v>937</v>
      </c>
      <c r="D20" s="159">
        <v>18614.91037212361</v>
      </c>
      <c r="E20" s="159">
        <v>18907.492906324129</v>
      </c>
      <c r="F20" s="159">
        <v>18644.59694904185</v>
      </c>
      <c r="G20" s="159">
        <v>19959.218955426957</v>
      </c>
      <c r="H20" s="159">
        <v>20876.814730683502</v>
      </c>
      <c r="J20" s="347"/>
      <c r="K20" s="347"/>
      <c r="L20" s="347"/>
      <c r="M20" s="347"/>
      <c r="N20" s="347"/>
    </row>
    <row r="21" spans="2:14" x14ac:dyDescent="0.25">
      <c r="D21" s="87"/>
      <c r="E21" s="87"/>
      <c r="F21" s="87"/>
      <c r="G21" s="87"/>
      <c r="H21" s="87"/>
      <c r="J21" s="347"/>
      <c r="K21" s="347"/>
      <c r="L21" s="347"/>
      <c r="M21" s="347"/>
      <c r="N21" s="347"/>
    </row>
    <row r="22" spans="2:14" x14ac:dyDescent="0.25">
      <c r="B22" s="305" t="s">
        <v>312</v>
      </c>
      <c r="D22" s="345">
        <v>2011</v>
      </c>
      <c r="E22" s="345">
        <v>2012</v>
      </c>
      <c r="F22" s="345">
        <v>2013</v>
      </c>
      <c r="G22" s="345">
        <v>2014</v>
      </c>
      <c r="H22" s="345">
        <v>2015</v>
      </c>
      <c r="J22" s="347"/>
      <c r="K22" s="347"/>
      <c r="L22" s="347"/>
      <c r="M22" s="347"/>
      <c r="N22" s="347"/>
    </row>
    <row r="23" spans="2:14" x14ac:dyDescent="0.25">
      <c r="B23" s="306" t="s">
        <v>297</v>
      </c>
      <c r="D23" s="199">
        <v>21719.338519050369</v>
      </c>
      <c r="E23" s="199">
        <v>21949.185230023082</v>
      </c>
      <c r="F23" s="199">
        <v>22396.711587924969</v>
      </c>
      <c r="G23" s="199">
        <v>23758.355060826922</v>
      </c>
      <c r="H23" s="199">
        <v>25196.763878348913</v>
      </c>
      <c r="J23" s="347"/>
      <c r="K23" s="347"/>
      <c r="L23" s="347"/>
      <c r="M23" s="347"/>
      <c r="N23" s="347"/>
    </row>
    <row r="24" spans="2:14" x14ac:dyDescent="0.25">
      <c r="B24" s="73" t="s">
        <v>313</v>
      </c>
      <c r="D24" s="159">
        <v>45825.810262168518</v>
      </c>
      <c r="E24" s="159">
        <v>45884.690867997066</v>
      </c>
      <c r="F24" s="159">
        <v>46669.485045371483</v>
      </c>
      <c r="G24" s="159">
        <v>48376.861432799451</v>
      </c>
      <c r="H24" s="159">
        <v>51408.33642983975</v>
      </c>
      <c r="J24" s="347"/>
      <c r="K24" s="347"/>
      <c r="L24" s="347"/>
      <c r="M24" s="347"/>
      <c r="N24" s="347"/>
    </row>
    <row r="25" spans="2:14" x14ac:dyDescent="0.25">
      <c r="B25" s="73" t="s">
        <v>314</v>
      </c>
      <c r="D25" s="159">
        <v>19579.486098696801</v>
      </c>
      <c r="E25" s="159">
        <v>19860.22794077111</v>
      </c>
      <c r="F25" s="159">
        <v>20029.843848546239</v>
      </c>
      <c r="G25" s="159">
        <v>21843.286581071421</v>
      </c>
      <c r="H25" s="159">
        <v>23311.443311976604</v>
      </c>
      <c r="J25" s="347"/>
      <c r="K25" s="347"/>
      <c r="L25" s="347"/>
      <c r="M25" s="347"/>
      <c r="N25" s="347"/>
    </row>
    <row r="26" spans="2:14" x14ac:dyDescent="0.25">
      <c r="B26" s="73" t="s">
        <v>315</v>
      </c>
      <c r="D26" s="159">
        <v>19022.395797717159</v>
      </c>
      <c r="E26" s="159">
        <v>19131.536202060739</v>
      </c>
      <c r="F26" s="159">
        <v>19956.398342832159</v>
      </c>
      <c r="G26" s="159">
        <v>21176.751271776389</v>
      </c>
      <c r="H26" s="159">
        <v>22282.67931430733</v>
      </c>
      <c r="J26" s="347"/>
      <c r="K26" s="347"/>
      <c r="L26" s="347"/>
      <c r="M26" s="347"/>
      <c r="N26" s="347"/>
    </row>
    <row r="27" spans="2:14" x14ac:dyDescent="0.25">
      <c r="B27" s="73" t="s">
        <v>316</v>
      </c>
      <c r="D27" s="159">
        <v>16653.681884920519</v>
      </c>
      <c r="E27" s="159">
        <v>16755.441427032089</v>
      </c>
      <c r="F27" s="159">
        <v>16911.752680777168</v>
      </c>
      <c r="G27" s="159">
        <v>17532.266979241776</v>
      </c>
      <c r="H27" s="159">
        <v>18828.610389592617</v>
      </c>
      <c r="J27" s="347"/>
      <c r="K27" s="347"/>
      <c r="L27" s="347"/>
      <c r="M27" s="347"/>
      <c r="N27" s="347"/>
    </row>
    <row r="28" spans="2:14" x14ac:dyDescent="0.25">
      <c r="B28" s="73" t="s">
        <v>317</v>
      </c>
      <c r="D28" s="159">
        <v>17919.315802173613</v>
      </c>
      <c r="E28" s="159">
        <v>17866.744977165567</v>
      </c>
      <c r="F28" s="159">
        <v>18281.205404797493</v>
      </c>
      <c r="G28" s="159">
        <v>19602.374185095639</v>
      </c>
      <c r="H28" s="159">
        <v>20746.745967479139</v>
      </c>
      <c r="J28" s="347"/>
      <c r="K28" s="347"/>
      <c r="L28" s="347"/>
      <c r="M28" s="347"/>
      <c r="N28" s="347"/>
    </row>
    <row r="29" spans="2:14" x14ac:dyDescent="0.25">
      <c r="B29" s="73" t="s">
        <v>318</v>
      </c>
      <c r="D29" s="159">
        <v>19676.82761138985</v>
      </c>
      <c r="E29" s="159">
        <v>20309.522811782346</v>
      </c>
      <c r="F29" s="159">
        <v>21215.316159532558</v>
      </c>
      <c r="G29" s="159">
        <v>22335.624546690291</v>
      </c>
      <c r="H29" s="159">
        <v>23526.981853445133</v>
      </c>
      <c r="J29" s="347"/>
      <c r="K29" s="347"/>
      <c r="L29" s="347"/>
      <c r="M29" s="347"/>
      <c r="N29" s="347"/>
    </row>
    <row r="30" spans="2:14" x14ac:dyDescent="0.25">
      <c r="B30" s="73" t="s">
        <v>319</v>
      </c>
      <c r="D30" s="159">
        <v>17532.083966795242</v>
      </c>
      <c r="E30" s="159">
        <v>17738.101893475465</v>
      </c>
      <c r="F30" s="159">
        <v>18115.912402210415</v>
      </c>
      <c r="G30" s="159">
        <v>19766.763658449712</v>
      </c>
      <c r="H30" s="159">
        <v>20968.134238301151</v>
      </c>
      <c r="J30" s="347"/>
      <c r="K30" s="347"/>
      <c r="L30" s="347"/>
      <c r="M30" s="347"/>
      <c r="N30" s="347"/>
    </row>
    <row r="31" spans="2:14" x14ac:dyDescent="0.25">
      <c r="B31" s="73" t="s">
        <v>320</v>
      </c>
      <c r="D31" s="159">
        <v>18614.91037212361</v>
      </c>
      <c r="E31" s="159">
        <v>18907.492906324129</v>
      </c>
      <c r="F31" s="159">
        <v>18644.59694904185</v>
      </c>
      <c r="G31" s="159">
        <v>19959.218955426957</v>
      </c>
      <c r="H31" s="159">
        <v>20876.814730683502</v>
      </c>
    </row>
    <row r="33" spans="2:8" x14ac:dyDescent="0.25">
      <c r="B33" s="305" t="s">
        <v>938</v>
      </c>
      <c r="D33" s="194">
        <v>2011</v>
      </c>
      <c r="E33" s="194">
        <v>2012</v>
      </c>
      <c r="F33" s="194">
        <v>2013</v>
      </c>
      <c r="G33" s="194">
        <v>2014</v>
      </c>
      <c r="H33" s="194">
        <v>2015</v>
      </c>
    </row>
    <row r="34" spans="2:8" x14ac:dyDescent="0.25">
      <c r="B34" s="332" t="s">
        <v>940</v>
      </c>
      <c r="D34" s="341" t="s">
        <v>991</v>
      </c>
      <c r="E34" s="341" t="s">
        <v>991</v>
      </c>
      <c r="F34" s="341" t="s">
        <v>991</v>
      </c>
      <c r="G34" s="341" t="s">
        <v>991</v>
      </c>
      <c r="H34" s="341" t="s">
        <v>991</v>
      </c>
    </row>
    <row r="35" spans="2:8" x14ac:dyDescent="0.25">
      <c r="B35" s="332" t="s">
        <v>941</v>
      </c>
      <c r="D35" s="341" t="s">
        <v>991</v>
      </c>
      <c r="E35" s="341" t="s">
        <v>991</v>
      </c>
      <c r="F35" s="341" t="s">
        <v>991</v>
      </c>
      <c r="G35" s="341" t="s">
        <v>991</v>
      </c>
      <c r="H35" s="341" t="s">
        <v>991</v>
      </c>
    </row>
    <row r="36" spans="2:8" x14ac:dyDescent="0.25">
      <c r="B36" s="332" t="s">
        <v>942</v>
      </c>
      <c r="D36" s="341" t="s">
        <v>991</v>
      </c>
      <c r="E36" s="341" t="s">
        <v>991</v>
      </c>
      <c r="F36" s="341" t="s">
        <v>991</v>
      </c>
      <c r="G36" s="341" t="s">
        <v>991</v>
      </c>
      <c r="H36" s="341" t="s">
        <v>991</v>
      </c>
    </row>
    <row r="38" spans="2:8" x14ac:dyDescent="0.25">
      <c r="B38" s="196" t="s">
        <v>444</v>
      </c>
      <c r="C38" s="196" t="s">
        <v>198</v>
      </c>
    </row>
    <row r="39" spans="2:8" x14ac:dyDescent="0.25">
      <c r="B39" s="346" t="s">
        <v>445</v>
      </c>
      <c r="C39" s="196" t="s">
        <v>1003</v>
      </c>
    </row>
    <row r="40" spans="2:8" x14ac:dyDescent="0.25">
      <c r="B40" s="196" t="s">
        <v>447</v>
      </c>
      <c r="C40" s="190" t="s">
        <v>1002</v>
      </c>
    </row>
    <row r="41" spans="2:8" x14ac:dyDescent="0.25">
      <c r="B41" s="196" t="s">
        <v>448</v>
      </c>
      <c r="C41" s="339" t="s">
        <v>990</v>
      </c>
    </row>
  </sheetData>
  <hyperlinks>
    <hyperlink ref="B1" location="'NČI 2014+ v14 '!N24" display="zpět"/>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G51"/>
  <sheetViews>
    <sheetView zoomScaleNormal="10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11" style="303" customWidth="1"/>
    <col min="5" max="16384" width="9.140625" style="303"/>
  </cols>
  <sheetData>
    <row r="1" spans="2:7" x14ac:dyDescent="0.25">
      <c r="B1" s="190" t="s">
        <v>295</v>
      </c>
    </row>
    <row r="2" spans="2:7" x14ac:dyDescent="0.25">
      <c r="B2" s="191" t="s">
        <v>958</v>
      </c>
    </row>
    <row r="4" spans="2:7" x14ac:dyDescent="0.25">
      <c r="E4" s="330" t="s">
        <v>18</v>
      </c>
    </row>
    <row r="5" spans="2:7" x14ac:dyDescent="0.25">
      <c r="B5" s="305" t="s">
        <v>296</v>
      </c>
      <c r="C5" s="194" t="s">
        <v>934</v>
      </c>
      <c r="D5" s="194">
        <v>2015</v>
      </c>
    </row>
    <row r="6" spans="2:7" x14ac:dyDescent="0.25">
      <c r="B6" s="306" t="s">
        <v>297</v>
      </c>
      <c r="C6" s="180"/>
      <c r="D6" s="72">
        <v>9.6999999999999993</v>
      </c>
    </row>
    <row r="7" spans="2:7" x14ac:dyDescent="0.25">
      <c r="B7" s="73" t="s">
        <v>298</v>
      </c>
      <c r="C7" s="331" t="s">
        <v>935</v>
      </c>
      <c r="D7" s="175">
        <v>5.2</v>
      </c>
    </row>
    <row r="8" spans="2:7" x14ac:dyDescent="0.25">
      <c r="B8" s="73" t="s">
        <v>299</v>
      </c>
      <c r="C8" s="331" t="s">
        <v>935</v>
      </c>
      <c r="D8" s="175">
        <v>5.5</v>
      </c>
    </row>
    <row r="9" spans="2:7" x14ac:dyDescent="0.25">
      <c r="B9" s="73" t="s">
        <v>300</v>
      </c>
      <c r="C9" s="331" t="s">
        <v>936</v>
      </c>
      <c r="D9" s="175">
        <v>9</v>
      </c>
    </row>
    <row r="10" spans="2:7" x14ac:dyDescent="0.25">
      <c r="B10" s="73" t="s">
        <v>301</v>
      </c>
      <c r="C10" s="331" t="s">
        <v>936</v>
      </c>
      <c r="D10" s="175">
        <v>6.7</v>
      </c>
    </row>
    <row r="11" spans="2:7" x14ac:dyDescent="0.25">
      <c r="B11" s="73" t="s">
        <v>302</v>
      </c>
      <c r="C11" s="331" t="s">
        <v>937</v>
      </c>
      <c r="D11" s="175">
        <v>7.8</v>
      </c>
    </row>
    <row r="12" spans="2:7" x14ac:dyDescent="0.25">
      <c r="B12" s="73" t="s">
        <v>303</v>
      </c>
      <c r="C12" s="331" t="s">
        <v>937</v>
      </c>
      <c r="D12" s="175">
        <v>19</v>
      </c>
    </row>
    <row r="13" spans="2:7" x14ac:dyDescent="0.25">
      <c r="B13" s="73" t="s">
        <v>304</v>
      </c>
      <c r="C13" s="331" t="s">
        <v>937</v>
      </c>
      <c r="D13" s="175">
        <v>6.5</v>
      </c>
    </row>
    <row r="14" spans="2:7" x14ac:dyDescent="0.25">
      <c r="B14" s="73" t="s">
        <v>305</v>
      </c>
      <c r="C14" s="331" t="s">
        <v>937</v>
      </c>
      <c r="D14" s="175">
        <v>6.5</v>
      </c>
      <c r="G14"/>
    </row>
    <row r="15" spans="2:7" x14ac:dyDescent="0.25">
      <c r="B15" s="73" t="s">
        <v>306</v>
      </c>
      <c r="C15" s="331" t="s">
        <v>936</v>
      </c>
      <c r="D15" s="175">
        <v>9</v>
      </c>
    </row>
    <row r="16" spans="2:7" x14ac:dyDescent="0.25">
      <c r="B16" s="73" t="s">
        <v>307</v>
      </c>
      <c r="C16" s="331" t="s">
        <v>936</v>
      </c>
      <c r="D16" s="175">
        <v>9.4</v>
      </c>
    </row>
    <row r="17" spans="2:4" x14ac:dyDescent="0.25">
      <c r="B17" s="73" t="s">
        <v>308</v>
      </c>
      <c r="C17" s="331" t="s">
        <v>937</v>
      </c>
      <c r="D17" s="175">
        <v>9</v>
      </c>
    </row>
    <row r="18" spans="2:4" x14ac:dyDescent="0.25">
      <c r="B18" s="73" t="s">
        <v>309</v>
      </c>
      <c r="C18" s="331" t="s">
        <v>936</v>
      </c>
      <c r="D18" s="175">
        <v>11.7</v>
      </c>
    </row>
    <row r="19" spans="2:4" x14ac:dyDescent="0.25">
      <c r="B19" s="73" t="s">
        <v>310</v>
      </c>
      <c r="C19" s="331" t="s">
        <v>936</v>
      </c>
      <c r="D19" s="175">
        <v>11.3</v>
      </c>
    </row>
    <row r="20" spans="2:4" x14ac:dyDescent="0.25">
      <c r="B20" s="73" t="s">
        <v>311</v>
      </c>
      <c r="C20" s="331" t="s">
        <v>937</v>
      </c>
      <c r="D20" s="175">
        <v>16.899999999999999</v>
      </c>
    </row>
    <row r="22" spans="2:4" x14ac:dyDescent="0.25">
      <c r="B22" s="305" t="s">
        <v>312</v>
      </c>
      <c r="D22" s="194">
        <v>2015</v>
      </c>
    </row>
    <row r="23" spans="2:4" x14ac:dyDescent="0.25">
      <c r="B23" s="306" t="s">
        <v>297</v>
      </c>
      <c r="D23" s="72">
        <v>9.7464899999999997</v>
      </c>
    </row>
    <row r="24" spans="2:4" x14ac:dyDescent="0.25">
      <c r="B24" s="73" t="s">
        <v>313</v>
      </c>
      <c r="D24" s="175">
        <v>5.2497299999999996</v>
      </c>
    </row>
    <row r="25" spans="2:4" x14ac:dyDescent="0.25">
      <c r="B25" s="73" t="s">
        <v>314</v>
      </c>
      <c r="D25" s="175">
        <v>5.5490000000000004</v>
      </c>
    </row>
    <row r="26" spans="2:4" x14ac:dyDescent="0.25">
      <c r="B26" s="73" t="s">
        <v>315</v>
      </c>
      <c r="D26" s="175">
        <v>7.9266500000000004</v>
      </c>
    </row>
    <row r="27" spans="2:4" x14ac:dyDescent="0.25">
      <c r="B27" s="73" t="s">
        <v>316</v>
      </c>
      <c r="D27" s="175">
        <v>16.030380000000001</v>
      </c>
    </row>
    <row r="28" spans="2:4" x14ac:dyDescent="0.25">
      <c r="B28" s="73" t="s">
        <v>317</v>
      </c>
      <c r="D28" s="175">
        <v>7.3584500000000004</v>
      </c>
    </row>
    <row r="29" spans="2:4" x14ac:dyDescent="0.25">
      <c r="B29" s="73" t="s">
        <v>318</v>
      </c>
      <c r="D29" s="175">
        <v>9.1252899999999997</v>
      </c>
    </row>
    <row r="30" spans="2:4" x14ac:dyDescent="0.25">
      <c r="B30" s="73" t="s">
        <v>319</v>
      </c>
      <c r="D30" s="175">
        <v>11.4946</v>
      </c>
    </row>
    <row r="31" spans="2:4" x14ac:dyDescent="0.25">
      <c r="B31" s="73" t="s">
        <v>320</v>
      </c>
      <c r="D31" s="175">
        <v>16.927530000000001</v>
      </c>
    </row>
    <row r="33" spans="2:4" x14ac:dyDescent="0.25">
      <c r="B33" s="305" t="s">
        <v>938</v>
      </c>
      <c r="D33" s="194">
        <v>2015</v>
      </c>
    </row>
    <row r="34" spans="2:4" x14ac:dyDescent="0.25">
      <c r="B34" s="332" t="s">
        <v>940</v>
      </c>
      <c r="D34" s="175">
        <v>5.4</v>
      </c>
    </row>
    <row r="35" spans="2:4" x14ac:dyDescent="0.25">
      <c r="B35" s="332" t="s">
        <v>941</v>
      </c>
      <c r="D35" s="175">
        <v>13.5</v>
      </c>
    </row>
    <row r="36" spans="2:4" x14ac:dyDescent="0.25">
      <c r="B36" s="332" t="s">
        <v>942</v>
      </c>
      <c r="D36" s="175">
        <v>9.6</v>
      </c>
    </row>
    <row r="38" spans="2:4" x14ac:dyDescent="0.25">
      <c r="B38" s="305" t="s">
        <v>952</v>
      </c>
      <c r="D38" s="194">
        <v>2015</v>
      </c>
    </row>
    <row r="39" spans="2:4" x14ac:dyDescent="0.25">
      <c r="B39" s="332" t="s">
        <v>955</v>
      </c>
      <c r="D39" s="175">
        <v>9.1</v>
      </c>
    </row>
    <row r="40" spans="2:4" x14ac:dyDescent="0.25">
      <c r="B40" s="332" t="s">
        <v>954</v>
      </c>
      <c r="D40" s="175">
        <v>11.1</v>
      </c>
    </row>
    <row r="41" spans="2:4" x14ac:dyDescent="0.25">
      <c r="B41" s="332" t="s">
        <v>953</v>
      </c>
      <c r="D41" s="175">
        <v>9.1</v>
      </c>
    </row>
    <row r="43" spans="2:4" x14ac:dyDescent="0.25">
      <c r="B43" s="196" t="s">
        <v>444</v>
      </c>
      <c r="C43" s="196" t="s">
        <v>198</v>
      </c>
    </row>
    <row r="44" spans="2:4" x14ac:dyDescent="0.25">
      <c r="B44" s="196"/>
      <c r="C44" s="196" t="s">
        <v>490</v>
      </c>
    </row>
    <row r="45" spans="2:4" x14ac:dyDescent="0.25">
      <c r="B45" s="196" t="s">
        <v>448</v>
      </c>
      <c r="C45" s="303" t="s">
        <v>449</v>
      </c>
      <c r="D45"/>
    </row>
    <row r="46" spans="2:4" x14ac:dyDescent="0.25">
      <c r="B46" s="135" t="s">
        <v>1000</v>
      </c>
      <c r="C46" s="135" t="s">
        <v>1013</v>
      </c>
    </row>
    <row r="48" spans="2:4" x14ac:dyDescent="0.25">
      <c r="B48"/>
      <c r="C48"/>
      <c r="D48"/>
    </row>
    <row r="49" spans="2:4" x14ac:dyDescent="0.25">
      <c r="B49"/>
      <c r="C49"/>
      <c r="D49"/>
    </row>
    <row r="50" spans="2:4" x14ac:dyDescent="0.25">
      <c r="B50"/>
      <c r="C50"/>
      <c r="D50"/>
    </row>
    <row r="51" spans="2:4" x14ac:dyDescent="0.25">
      <c r="B51"/>
      <c r="C51"/>
      <c r="D51"/>
    </row>
  </sheetData>
  <hyperlinks>
    <hyperlink ref="B1" location="'NČI 2014+ v14 '!N25" display="zpě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G81"/>
  <sheetViews>
    <sheetView workbookViewId="0">
      <pane ySplit="1" topLeftCell="A59" activePane="bottomLeft" state="frozen"/>
      <selection pane="bottomLeft" activeCell="C51" sqref="C51"/>
    </sheetView>
  </sheetViews>
  <sheetFormatPr defaultRowHeight="15" x14ac:dyDescent="0.25"/>
  <cols>
    <col min="1" max="1" width="13.42578125" style="34" customWidth="1"/>
    <col min="2" max="2" width="153.28515625" style="293" bestFit="1" customWidth="1"/>
    <col min="3" max="3" width="22.140625" style="182" customWidth="1"/>
    <col min="4" max="4" width="15.85546875" customWidth="1"/>
  </cols>
  <sheetData>
    <row r="1" spans="1:7" s="300" customFormat="1" ht="30" customHeight="1" x14ac:dyDescent="0.25">
      <c r="A1" s="299" t="s">
        <v>427</v>
      </c>
      <c r="B1" s="299" t="s">
        <v>8</v>
      </c>
      <c r="C1" s="301" t="s">
        <v>920</v>
      </c>
      <c r="D1" s="301" t="s">
        <v>735</v>
      </c>
      <c r="E1" s="302" t="s">
        <v>738</v>
      </c>
    </row>
    <row r="2" spans="1:7" ht="15" customHeight="1" x14ac:dyDescent="0.25">
      <c r="A2" s="294" t="s">
        <v>560</v>
      </c>
      <c r="B2" s="295" t="s">
        <v>249</v>
      </c>
      <c r="C2" s="316">
        <v>5.1860465600000003</v>
      </c>
      <c r="D2" s="317">
        <v>42735</v>
      </c>
      <c r="E2" s="304"/>
      <c r="F2" s="303"/>
    </row>
    <row r="3" spans="1:7" ht="15" customHeight="1" x14ac:dyDescent="0.25">
      <c r="A3" s="294" t="s">
        <v>561</v>
      </c>
      <c r="B3" s="295" t="s">
        <v>322</v>
      </c>
      <c r="C3" s="318">
        <v>15977</v>
      </c>
      <c r="D3" s="317">
        <v>42369</v>
      </c>
      <c r="E3" s="304"/>
    </row>
    <row r="4" spans="1:7" ht="15" customHeight="1" x14ac:dyDescent="0.25">
      <c r="A4" s="294" t="s">
        <v>562</v>
      </c>
      <c r="B4" s="295" t="s">
        <v>564</v>
      </c>
      <c r="C4" s="318">
        <v>464670</v>
      </c>
      <c r="D4" s="317">
        <v>42369</v>
      </c>
      <c r="E4" s="304"/>
      <c r="F4" s="303"/>
    </row>
    <row r="5" spans="1:7" ht="15" customHeight="1" x14ac:dyDescent="0.25">
      <c r="A5" s="294" t="s">
        <v>563</v>
      </c>
      <c r="B5" s="295" t="s">
        <v>565</v>
      </c>
      <c r="C5" s="319">
        <v>4.402851169948236</v>
      </c>
      <c r="D5" s="317">
        <v>42369</v>
      </c>
      <c r="E5" s="304"/>
      <c r="F5" s="303"/>
    </row>
    <row r="6" spans="1:7" ht="15" customHeight="1" x14ac:dyDescent="0.25">
      <c r="A6" s="223">
        <v>10410</v>
      </c>
      <c r="B6" s="296" t="s">
        <v>44</v>
      </c>
      <c r="C6" s="316">
        <v>27.307871202045948</v>
      </c>
      <c r="D6" s="317">
        <v>42369</v>
      </c>
      <c r="E6" s="304"/>
    </row>
    <row r="7" spans="1:7" ht="15" customHeight="1" x14ac:dyDescent="0.25">
      <c r="A7" s="223">
        <v>10500</v>
      </c>
      <c r="B7" s="296" t="s">
        <v>38</v>
      </c>
      <c r="C7" s="316">
        <v>107.51953937719803</v>
      </c>
      <c r="D7" s="317">
        <v>42369</v>
      </c>
      <c r="E7" s="304"/>
    </row>
    <row r="8" spans="1:7" ht="15" customHeight="1" x14ac:dyDescent="0.25">
      <c r="A8" s="223">
        <v>10800</v>
      </c>
      <c r="B8" s="296" t="s">
        <v>42</v>
      </c>
      <c r="C8" s="318">
        <v>1170453</v>
      </c>
      <c r="D8" s="317">
        <v>42369</v>
      </c>
      <c r="E8" s="304"/>
    </row>
    <row r="9" spans="1:7" ht="15" customHeight="1" x14ac:dyDescent="0.25">
      <c r="A9" s="223">
        <v>20410</v>
      </c>
      <c r="B9" s="296" t="s">
        <v>769</v>
      </c>
      <c r="C9" s="320">
        <v>8.67</v>
      </c>
      <c r="D9" s="317">
        <v>42369</v>
      </c>
      <c r="E9" s="304" t="s">
        <v>767</v>
      </c>
      <c r="F9" s="303"/>
    </row>
    <row r="10" spans="1:7" s="303" customFormat="1" ht="15" customHeight="1" x14ac:dyDescent="0.25">
      <c r="A10" s="312">
        <v>20410</v>
      </c>
      <c r="B10" s="296" t="s">
        <v>425</v>
      </c>
      <c r="C10" s="320">
        <v>8.2799999999999994</v>
      </c>
      <c r="D10" s="317">
        <v>42369</v>
      </c>
      <c r="E10" s="304" t="s">
        <v>768</v>
      </c>
      <c r="F10"/>
      <c r="G10"/>
    </row>
    <row r="11" spans="1:7" ht="15" customHeight="1" x14ac:dyDescent="0.25">
      <c r="A11" s="223">
        <v>21002</v>
      </c>
      <c r="B11" s="296" t="s">
        <v>52</v>
      </c>
      <c r="C11" s="319">
        <v>1.0571147078293117</v>
      </c>
      <c r="D11" s="317">
        <v>42369</v>
      </c>
      <c r="E11" s="304"/>
      <c r="F11" s="303"/>
    </row>
    <row r="12" spans="1:7" ht="15" customHeight="1" x14ac:dyDescent="0.25">
      <c r="A12" s="223">
        <v>21010</v>
      </c>
      <c r="B12" s="296" t="s">
        <v>412</v>
      </c>
      <c r="C12" s="319">
        <v>0.71372173323101906</v>
      </c>
      <c r="D12" s="317">
        <v>42369</v>
      </c>
      <c r="E12" s="304"/>
      <c r="F12" s="303"/>
    </row>
    <row r="13" spans="1:7" ht="15" customHeight="1" x14ac:dyDescent="0.25">
      <c r="A13" s="223">
        <v>21011</v>
      </c>
      <c r="B13" s="296" t="s">
        <v>196</v>
      </c>
      <c r="C13" s="319">
        <v>7.8358332672861932</v>
      </c>
      <c r="D13" s="317">
        <v>42369</v>
      </c>
      <c r="E13" s="304"/>
      <c r="F13" s="303"/>
    </row>
    <row r="14" spans="1:7" ht="15" customHeight="1" x14ac:dyDescent="0.25">
      <c r="A14" s="223">
        <v>21020</v>
      </c>
      <c r="B14" s="297" t="s">
        <v>547</v>
      </c>
      <c r="C14" s="319">
        <v>0.88365199840400799</v>
      </c>
      <c r="D14" s="317">
        <v>42369</v>
      </c>
      <c r="E14" s="304"/>
      <c r="F14" s="303"/>
    </row>
    <row r="15" spans="1:7" ht="15" customHeight="1" x14ac:dyDescent="0.25">
      <c r="A15" s="223">
        <v>21021</v>
      </c>
      <c r="B15" s="297" t="s">
        <v>632</v>
      </c>
      <c r="C15" s="319">
        <v>10.6948737711765</v>
      </c>
      <c r="D15" s="317">
        <v>42369</v>
      </c>
      <c r="E15" s="304"/>
      <c r="F15" s="303"/>
    </row>
    <row r="16" spans="1:7" ht="15" customHeight="1" x14ac:dyDescent="0.25">
      <c r="A16" s="223">
        <v>21022</v>
      </c>
      <c r="B16" s="297" t="s">
        <v>546</v>
      </c>
      <c r="C16" s="319">
        <f>0.118631811094665*100</f>
        <v>11.863181109466501</v>
      </c>
      <c r="D16" s="317">
        <v>42369</v>
      </c>
      <c r="E16" s="304"/>
      <c r="F16" s="303"/>
    </row>
    <row r="17" spans="1:6" ht="15" customHeight="1" x14ac:dyDescent="0.25">
      <c r="A17" s="222">
        <v>21411</v>
      </c>
      <c r="B17" s="296" t="s">
        <v>195</v>
      </c>
      <c r="C17" s="316">
        <v>30.599035586634386</v>
      </c>
      <c r="D17" s="317">
        <v>42004</v>
      </c>
      <c r="E17" s="304"/>
    </row>
    <row r="18" spans="1:6" ht="15" customHeight="1" x14ac:dyDescent="0.25">
      <c r="A18" s="231">
        <v>30001</v>
      </c>
      <c r="B18" s="296" t="s">
        <v>61</v>
      </c>
      <c r="C18" s="318">
        <v>175310.00723706576</v>
      </c>
      <c r="D18" s="317">
        <v>42369</v>
      </c>
      <c r="E18" s="304"/>
      <c r="F18" s="303"/>
    </row>
    <row r="19" spans="1:6" ht="15" customHeight="1" x14ac:dyDescent="0.25">
      <c r="A19" s="231">
        <v>30002</v>
      </c>
      <c r="B19" s="296" t="s">
        <v>199</v>
      </c>
      <c r="C19" s="316">
        <v>2.2330737512649219</v>
      </c>
      <c r="D19" s="317">
        <v>42369</v>
      </c>
      <c r="E19" s="304"/>
      <c r="F19" s="303"/>
    </row>
    <row r="20" spans="1:6" ht="15" customHeight="1" x14ac:dyDescent="0.25">
      <c r="A20" s="231">
        <v>30100</v>
      </c>
      <c r="B20" s="296" t="s">
        <v>63</v>
      </c>
      <c r="C20" s="318">
        <v>147332.56876679001</v>
      </c>
      <c r="D20" s="317">
        <v>42369</v>
      </c>
      <c r="E20" s="304"/>
      <c r="F20" s="303"/>
    </row>
    <row r="21" spans="1:6" ht="15" customHeight="1" x14ac:dyDescent="0.25">
      <c r="A21" s="223">
        <v>32000</v>
      </c>
      <c r="B21" s="296" t="s">
        <v>69</v>
      </c>
      <c r="C21" s="321">
        <v>256.3</v>
      </c>
      <c r="D21" s="317">
        <v>42369</v>
      </c>
      <c r="E21" s="304"/>
      <c r="F21" s="303"/>
    </row>
    <row r="22" spans="1:6" ht="15" customHeight="1" x14ac:dyDescent="0.25">
      <c r="A22" s="230">
        <v>32710</v>
      </c>
      <c r="B22" s="296" t="s">
        <v>410</v>
      </c>
      <c r="C22" s="318">
        <v>117171000</v>
      </c>
      <c r="D22" s="317">
        <v>42004</v>
      </c>
      <c r="E22" s="304"/>
    </row>
    <row r="23" spans="1:6" ht="15" customHeight="1" x14ac:dyDescent="0.25">
      <c r="A23" s="223">
        <v>40000</v>
      </c>
      <c r="B23" s="296" t="s">
        <v>83</v>
      </c>
      <c r="C23" s="316">
        <v>40109.603999999999</v>
      </c>
      <c r="D23" s="317">
        <v>42369</v>
      </c>
      <c r="E23" s="304"/>
      <c r="F23" s="303"/>
    </row>
    <row r="24" spans="1:6" ht="15" customHeight="1" x14ac:dyDescent="0.25">
      <c r="A24" s="230">
        <v>42000</v>
      </c>
      <c r="B24" s="296" t="s">
        <v>418</v>
      </c>
      <c r="C24" s="316">
        <v>94.18</v>
      </c>
      <c r="D24" s="317">
        <v>42369</v>
      </c>
      <c r="E24" s="304"/>
    </row>
    <row r="25" spans="1:6" ht="15" customHeight="1" x14ac:dyDescent="0.25">
      <c r="A25" s="223">
        <v>42110</v>
      </c>
      <c r="B25" s="296" t="s">
        <v>434</v>
      </c>
      <c r="C25" s="321">
        <v>1130</v>
      </c>
      <c r="D25" s="317">
        <v>42369</v>
      </c>
      <c r="E25" s="304"/>
    </row>
    <row r="26" spans="1:6" ht="15" customHeight="1" x14ac:dyDescent="0.25">
      <c r="A26" s="230">
        <v>42200</v>
      </c>
      <c r="B26" s="296" t="s">
        <v>89</v>
      </c>
      <c r="C26" s="318">
        <v>45884</v>
      </c>
      <c r="D26" s="317">
        <v>42369</v>
      </c>
      <c r="E26" s="304"/>
    </row>
    <row r="27" spans="1:6" ht="15" customHeight="1" x14ac:dyDescent="0.25">
      <c r="A27" s="230">
        <v>42212</v>
      </c>
      <c r="B27" s="295" t="s">
        <v>416</v>
      </c>
      <c r="C27" s="316">
        <v>290.596</v>
      </c>
      <c r="D27" s="317">
        <v>42369</v>
      </c>
      <c r="E27" s="304"/>
    </row>
    <row r="28" spans="1:6" ht="15" customHeight="1" x14ac:dyDescent="0.25">
      <c r="A28" s="230">
        <v>45500</v>
      </c>
      <c r="B28" s="296" t="s">
        <v>94</v>
      </c>
      <c r="C28" s="319">
        <v>1.0683791186013381</v>
      </c>
      <c r="D28" s="317">
        <v>42369</v>
      </c>
      <c r="E28" s="304"/>
      <c r="F28" s="303"/>
    </row>
    <row r="29" spans="1:6" ht="15" customHeight="1" x14ac:dyDescent="0.25">
      <c r="A29" s="223">
        <v>50401</v>
      </c>
      <c r="B29" s="296" t="s">
        <v>352</v>
      </c>
      <c r="C29" s="319">
        <v>23.870985915492959</v>
      </c>
      <c r="D29" s="317">
        <v>42277</v>
      </c>
      <c r="E29" s="304"/>
    </row>
    <row r="30" spans="1:6" ht="15" customHeight="1" x14ac:dyDescent="0.25">
      <c r="A30" s="239">
        <v>50402</v>
      </c>
      <c r="B30" s="296" t="s">
        <v>349</v>
      </c>
      <c r="C30" s="319">
        <v>21.003601981089599</v>
      </c>
      <c r="D30" s="317">
        <v>42277</v>
      </c>
      <c r="E30" s="304"/>
    </row>
    <row r="31" spans="1:6" ht="15" customHeight="1" x14ac:dyDescent="0.25">
      <c r="A31" s="223">
        <v>50403</v>
      </c>
      <c r="B31" s="296" t="s">
        <v>346</v>
      </c>
      <c r="C31" s="319">
        <v>23.891705924963571</v>
      </c>
      <c r="D31" s="317">
        <v>41912</v>
      </c>
      <c r="E31" s="304"/>
    </row>
    <row r="32" spans="1:6" ht="15" customHeight="1" x14ac:dyDescent="0.25">
      <c r="A32" s="223">
        <v>54010</v>
      </c>
      <c r="B32" s="296" t="s">
        <v>553</v>
      </c>
      <c r="C32" s="319">
        <v>1.946671444018869</v>
      </c>
      <c r="D32" s="317">
        <v>42369</v>
      </c>
      <c r="E32" s="304"/>
      <c r="F32" s="303"/>
    </row>
    <row r="33" spans="1:6" ht="15" customHeight="1" x14ac:dyDescent="0.25">
      <c r="A33" s="223">
        <v>54020</v>
      </c>
      <c r="B33" s="298" t="s">
        <v>720</v>
      </c>
      <c r="C33" s="319">
        <v>0.61102372785976333</v>
      </c>
      <c r="D33" s="317">
        <v>42369</v>
      </c>
      <c r="E33" s="304"/>
      <c r="F33" s="303"/>
    </row>
    <row r="34" spans="1:6" ht="15" customHeight="1" x14ac:dyDescent="0.25">
      <c r="A34" s="223">
        <v>54025</v>
      </c>
      <c r="B34" s="296" t="s">
        <v>703</v>
      </c>
      <c r="C34" s="318">
        <v>27829.778362659959</v>
      </c>
      <c r="D34" s="317">
        <v>42369</v>
      </c>
      <c r="E34" s="304"/>
      <c r="F34" s="303"/>
    </row>
    <row r="35" spans="1:6" ht="15" customHeight="1" x14ac:dyDescent="0.25">
      <c r="A35" s="223">
        <v>54030</v>
      </c>
      <c r="B35" s="296" t="s">
        <v>259</v>
      </c>
      <c r="C35" s="319">
        <f>0.0093052898214229*100</f>
        <v>0.93052898214228996</v>
      </c>
      <c r="D35" s="317">
        <v>42369</v>
      </c>
      <c r="E35" s="304"/>
      <c r="F35" s="303"/>
    </row>
    <row r="36" spans="1:6" ht="15" customHeight="1" x14ac:dyDescent="0.25">
      <c r="A36" s="223">
        <v>54040</v>
      </c>
      <c r="B36" s="296" t="s">
        <v>262</v>
      </c>
      <c r="C36" s="316">
        <v>19.331041801851129</v>
      </c>
      <c r="D36" s="317">
        <v>42369</v>
      </c>
      <c r="E36" s="304"/>
      <c r="F36" s="303"/>
    </row>
    <row r="37" spans="1:6" ht="15" customHeight="1" x14ac:dyDescent="0.25">
      <c r="A37" s="223">
        <v>54042</v>
      </c>
      <c r="B37" s="296" t="s">
        <v>263</v>
      </c>
      <c r="C37" s="316">
        <v>6.0084569404386503</v>
      </c>
      <c r="D37" s="317">
        <v>42369</v>
      </c>
      <c r="E37" s="304"/>
      <c r="F37" s="303"/>
    </row>
    <row r="38" spans="1:6" ht="15" customHeight="1" x14ac:dyDescent="0.25">
      <c r="A38" s="223">
        <v>54050</v>
      </c>
      <c r="B38" s="296" t="s">
        <v>264</v>
      </c>
      <c r="C38" s="316">
        <v>10.928253660333485</v>
      </c>
      <c r="D38" s="317">
        <v>42369</v>
      </c>
      <c r="E38" s="304"/>
      <c r="F38" s="303"/>
    </row>
    <row r="39" spans="1:6" ht="15" customHeight="1" x14ac:dyDescent="0.25">
      <c r="A39" s="223">
        <v>54052</v>
      </c>
      <c r="B39" s="296" t="s">
        <v>265</v>
      </c>
      <c r="C39" s="316">
        <v>2.944632756145154</v>
      </c>
      <c r="D39" s="317">
        <v>42369</v>
      </c>
      <c r="E39" s="304"/>
      <c r="F39" s="303"/>
    </row>
    <row r="40" spans="1:6" ht="15" customHeight="1" x14ac:dyDescent="0.25">
      <c r="A40" s="223">
        <v>54070</v>
      </c>
      <c r="B40" s="296" t="s">
        <v>261</v>
      </c>
      <c r="C40" s="319">
        <v>12.259279402691922</v>
      </c>
      <c r="D40" s="317">
        <v>42369</v>
      </c>
      <c r="E40" s="304"/>
      <c r="F40" s="303"/>
    </row>
    <row r="41" spans="1:6" ht="15" customHeight="1" x14ac:dyDescent="0.25">
      <c r="A41" s="223">
        <v>54071</v>
      </c>
      <c r="B41" s="297" t="s">
        <v>554</v>
      </c>
      <c r="C41" s="319">
        <v>2.7713184797147199</v>
      </c>
      <c r="D41" s="317">
        <v>42369</v>
      </c>
      <c r="E41" s="304"/>
      <c r="F41" s="303"/>
    </row>
    <row r="42" spans="1:6" ht="15" customHeight="1" x14ac:dyDescent="0.25">
      <c r="A42" s="223">
        <v>54072</v>
      </c>
      <c r="B42" s="297" t="s">
        <v>555</v>
      </c>
      <c r="C42" s="319">
        <v>9.4879609229772015</v>
      </c>
      <c r="D42" s="317">
        <v>42369</v>
      </c>
      <c r="E42" s="304"/>
      <c r="F42" s="303"/>
    </row>
    <row r="43" spans="1:6" ht="15" customHeight="1" x14ac:dyDescent="0.25">
      <c r="A43" s="223">
        <v>54080</v>
      </c>
      <c r="B43" s="296" t="s">
        <v>556</v>
      </c>
      <c r="C43" s="319">
        <v>4.212048917756742</v>
      </c>
      <c r="D43" s="317">
        <v>42369</v>
      </c>
      <c r="E43" s="304"/>
      <c r="F43" s="303"/>
    </row>
    <row r="44" spans="1:6" ht="15" customHeight="1" x14ac:dyDescent="0.25">
      <c r="A44" s="223">
        <v>54081</v>
      </c>
      <c r="B44" s="296" t="s">
        <v>557</v>
      </c>
      <c r="C44" s="319">
        <v>3.9623466282220896</v>
      </c>
      <c r="D44" s="317">
        <v>42369</v>
      </c>
      <c r="E44" s="304"/>
      <c r="F44" s="303"/>
    </row>
    <row r="45" spans="1:6" ht="15" customHeight="1" x14ac:dyDescent="0.25">
      <c r="A45" s="223">
        <v>54082</v>
      </c>
      <c r="B45" s="296" t="s">
        <v>558</v>
      </c>
      <c r="C45" s="319">
        <v>0.24970228953465251</v>
      </c>
      <c r="D45" s="317">
        <v>42369</v>
      </c>
      <c r="E45" s="304"/>
      <c r="F45" s="303"/>
    </row>
    <row r="46" spans="1:6" ht="15" customHeight="1" x14ac:dyDescent="0.25">
      <c r="A46" s="223">
        <v>54100</v>
      </c>
      <c r="B46" s="295" t="s">
        <v>267</v>
      </c>
      <c r="C46" s="319">
        <v>29.888608971376563</v>
      </c>
      <c r="D46" s="317">
        <v>42369</v>
      </c>
      <c r="E46" s="304"/>
    </row>
    <row r="47" spans="1:6" ht="15" customHeight="1" x14ac:dyDescent="0.25">
      <c r="A47" s="223">
        <v>60010</v>
      </c>
      <c r="B47" s="296" t="s">
        <v>21</v>
      </c>
      <c r="C47" s="316">
        <v>70.227040622735913</v>
      </c>
      <c r="D47" s="317">
        <v>42369</v>
      </c>
      <c r="E47" s="304"/>
      <c r="F47" s="303"/>
    </row>
    <row r="48" spans="1:6" ht="15" customHeight="1" x14ac:dyDescent="0.25">
      <c r="A48" s="223">
        <v>60012</v>
      </c>
      <c r="B48" s="296" t="s">
        <v>548</v>
      </c>
      <c r="C48" s="316">
        <v>62.358961107562664</v>
      </c>
      <c r="D48" s="317">
        <v>42369</v>
      </c>
      <c r="E48" s="304"/>
      <c r="F48" s="303"/>
    </row>
    <row r="49" spans="1:6" ht="15" customHeight="1" x14ac:dyDescent="0.25">
      <c r="A49" s="223">
        <v>60020</v>
      </c>
      <c r="B49" s="296" t="s">
        <v>551</v>
      </c>
      <c r="C49" s="316">
        <v>6.7303509271799751</v>
      </c>
      <c r="D49" s="317">
        <v>42369</v>
      </c>
      <c r="E49" s="304"/>
    </row>
    <row r="50" spans="1:6" ht="15" customHeight="1" x14ac:dyDescent="0.25">
      <c r="A50" s="223">
        <v>60030</v>
      </c>
      <c r="B50" s="296" t="s">
        <v>27</v>
      </c>
      <c r="C50" s="316">
        <v>2.3853859487631359</v>
      </c>
      <c r="D50" s="317">
        <v>42369</v>
      </c>
      <c r="E50" s="304"/>
    </row>
    <row r="51" spans="1:6" ht="15" customHeight="1" x14ac:dyDescent="0.25">
      <c r="A51" s="223">
        <v>66810</v>
      </c>
      <c r="B51" s="296" t="s">
        <v>413</v>
      </c>
      <c r="C51" s="321">
        <v>46.5</v>
      </c>
      <c r="D51" s="317">
        <v>40543</v>
      </c>
      <c r="E51" s="304"/>
    </row>
    <row r="52" spans="1:6" ht="15" customHeight="1" x14ac:dyDescent="0.25">
      <c r="A52" s="223">
        <v>66820</v>
      </c>
      <c r="B52" s="296" t="s">
        <v>415</v>
      </c>
      <c r="C52" s="321">
        <v>60.1</v>
      </c>
      <c r="D52" s="317">
        <v>40543</v>
      </c>
      <c r="E52" s="304"/>
    </row>
    <row r="53" spans="1:6" ht="15" customHeight="1" x14ac:dyDescent="0.25">
      <c r="A53" s="223">
        <v>93501</v>
      </c>
      <c r="B53" s="295" t="s">
        <v>216</v>
      </c>
      <c r="C53" s="318">
        <v>6156564</v>
      </c>
      <c r="D53" s="317">
        <v>42369</v>
      </c>
      <c r="E53" s="304"/>
    </row>
    <row r="54" spans="1:6" ht="15" customHeight="1" x14ac:dyDescent="0.25">
      <c r="A54" s="223">
        <v>95105</v>
      </c>
      <c r="B54" s="296" t="s">
        <v>615</v>
      </c>
      <c r="C54" s="318">
        <v>1227</v>
      </c>
      <c r="D54" s="317">
        <v>42369</v>
      </c>
      <c r="E54" s="304"/>
    </row>
    <row r="55" spans="1:6" x14ac:dyDescent="0.25">
      <c r="A55" s="322" t="s">
        <v>771</v>
      </c>
      <c r="B55" s="185" t="s">
        <v>772</v>
      </c>
      <c r="C55" s="318">
        <v>10553843</v>
      </c>
      <c r="D55" s="317">
        <v>42369</v>
      </c>
      <c r="E55" s="304"/>
      <c r="F55" s="303"/>
    </row>
    <row r="56" spans="1:6" x14ac:dyDescent="0.25">
      <c r="A56" s="322" t="s">
        <v>777</v>
      </c>
      <c r="B56" s="185" t="s">
        <v>779</v>
      </c>
      <c r="C56" s="348">
        <v>15.385068737520541</v>
      </c>
      <c r="D56" s="317">
        <v>42369</v>
      </c>
      <c r="E56" s="304"/>
      <c r="F56" s="303"/>
    </row>
    <row r="57" spans="1:6" x14ac:dyDescent="0.25">
      <c r="A57" s="322" t="s">
        <v>783</v>
      </c>
      <c r="B57" s="185" t="s">
        <v>784</v>
      </c>
      <c r="C57" s="348">
        <v>66.304899551755696</v>
      </c>
      <c r="D57" s="317">
        <v>42369</v>
      </c>
      <c r="E57" s="304"/>
      <c r="F57" s="303"/>
    </row>
    <row r="58" spans="1:6" x14ac:dyDescent="0.25">
      <c r="A58" s="322" t="s">
        <v>787</v>
      </c>
      <c r="B58" s="185" t="s">
        <v>788</v>
      </c>
      <c r="C58" s="348">
        <v>18.310031710723763</v>
      </c>
      <c r="D58" s="317">
        <v>42369</v>
      </c>
      <c r="E58" s="304"/>
      <c r="F58" s="303"/>
    </row>
    <row r="59" spans="1:6" x14ac:dyDescent="0.25">
      <c r="A59" s="322" t="s">
        <v>792</v>
      </c>
      <c r="B59" s="183" t="s">
        <v>794</v>
      </c>
      <c r="C59" s="348">
        <v>78869.727264999994</v>
      </c>
      <c r="D59" s="317">
        <v>42369</v>
      </c>
      <c r="E59" s="304"/>
      <c r="F59" s="303"/>
    </row>
    <row r="60" spans="1:6" x14ac:dyDescent="0.25">
      <c r="A60" s="322" t="s">
        <v>800</v>
      </c>
      <c r="B60" s="183" t="s">
        <v>802</v>
      </c>
      <c r="C60" s="348">
        <v>133.81361095036368</v>
      </c>
      <c r="D60" s="317">
        <v>42369</v>
      </c>
      <c r="E60" s="304"/>
      <c r="F60" s="303"/>
    </row>
    <row r="61" spans="1:6" x14ac:dyDescent="0.25">
      <c r="A61" s="322" t="s">
        <v>808</v>
      </c>
      <c r="B61" s="183" t="s">
        <v>810</v>
      </c>
      <c r="C61" s="348">
        <v>5041.9025892225018</v>
      </c>
      <c r="D61" s="317">
        <v>42369</v>
      </c>
      <c r="E61" s="304"/>
      <c r="F61" s="303"/>
    </row>
    <row r="62" spans="1:6" x14ac:dyDescent="0.25">
      <c r="A62" s="322" t="s">
        <v>815</v>
      </c>
      <c r="B62" s="183" t="s">
        <v>817</v>
      </c>
      <c r="C62" s="348">
        <v>2.9252264701179733</v>
      </c>
      <c r="D62" s="317">
        <v>42369</v>
      </c>
      <c r="E62" s="304"/>
      <c r="F62" s="303"/>
    </row>
    <row r="63" spans="1:6" x14ac:dyDescent="0.25">
      <c r="A63" s="322" t="s">
        <v>820</v>
      </c>
      <c r="B63" s="183" t="s">
        <v>821</v>
      </c>
      <c r="C63" s="348">
        <v>38.021868714209297</v>
      </c>
      <c r="D63" s="317">
        <v>42369</v>
      </c>
      <c r="E63" s="304"/>
      <c r="F63" s="303"/>
    </row>
    <row r="64" spans="1:6" x14ac:dyDescent="0.25">
      <c r="A64" s="322" t="s">
        <v>824</v>
      </c>
      <c r="B64" s="183" t="s">
        <v>825</v>
      </c>
      <c r="C64" s="348">
        <v>59.052904815672726</v>
      </c>
      <c r="D64" s="317">
        <v>42369</v>
      </c>
      <c r="E64" s="304"/>
      <c r="F64" s="303"/>
    </row>
    <row r="65" spans="1:6" x14ac:dyDescent="0.25">
      <c r="A65" s="322" t="s">
        <v>829</v>
      </c>
      <c r="B65" s="185" t="s">
        <v>831</v>
      </c>
      <c r="C65" s="348">
        <v>5.1305283940566566</v>
      </c>
      <c r="D65" s="317">
        <v>42369</v>
      </c>
      <c r="E65" s="304"/>
      <c r="F65" s="303"/>
    </row>
    <row r="66" spans="1:6" x14ac:dyDescent="0.25">
      <c r="A66" s="322" t="s">
        <v>836</v>
      </c>
      <c r="B66" s="185" t="s">
        <v>837</v>
      </c>
      <c r="C66" s="348">
        <v>12.597273533134507</v>
      </c>
      <c r="D66" s="317">
        <v>42369</v>
      </c>
      <c r="E66" s="304"/>
      <c r="F66" s="303"/>
    </row>
    <row r="67" spans="1:6" x14ac:dyDescent="0.25">
      <c r="A67" s="322" t="s">
        <v>841</v>
      </c>
      <c r="B67" s="185" t="s">
        <v>843</v>
      </c>
      <c r="C67" s="348">
        <v>16.319924190265496</v>
      </c>
      <c r="D67" s="317">
        <v>42369</v>
      </c>
      <c r="E67" s="304"/>
      <c r="F67" s="303"/>
    </row>
    <row r="68" spans="1:6" x14ac:dyDescent="0.25">
      <c r="A68" s="322" t="s">
        <v>848</v>
      </c>
      <c r="B68" s="183" t="s">
        <v>851</v>
      </c>
      <c r="C68" s="348">
        <v>87.2</v>
      </c>
      <c r="D68" s="317">
        <v>42369</v>
      </c>
      <c r="E68" s="304"/>
      <c r="F68" s="303"/>
    </row>
    <row r="69" spans="1:6" x14ac:dyDescent="0.25">
      <c r="A69" s="322" t="s">
        <v>858</v>
      </c>
      <c r="B69" s="183" t="s">
        <v>860</v>
      </c>
      <c r="C69" s="348">
        <v>2.5217625305486151</v>
      </c>
      <c r="D69" s="317">
        <v>42369</v>
      </c>
      <c r="E69" s="304"/>
      <c r="F69" s="303"/>
    </row>
    <row r="70" spans="1:6" x14ac:dyDescent="0.25">
      <c r="A70" s="322" t="s">
        <v>863</v>
      </c>
      <c r="B70" s="183" t="s">
        <v>864</v>
      </c>
      <c r="C70" s="348">
        <v>37.773032825475831</v>
      </c>
      <c r="D70" s="317">
        <v>42369</v>
      </c>
      <c r="E70" s="304"/>
      <c r="F70" s="303"/>
    </row>
    <row r="71" spans="1:6" x14ac:dyDescent="0.25">
      <c r="A71" s="322" t="s">
        <v>867</v>
      </c>
      <c r="B71" s="183" t="s">
        <v>868</v>
      </c>
      <c r="C71" s="348">
        <v>59.705204643975549</v>
      </c>
      <c r="D71" s="317">
        <v>42369</v>
      </c>
      <c r="E71" s="304"/>
      <c r="F71" s="303"/>
    </row>
    <row r="72" spans="1:6" x14ac:dyDescent="0.25">
      <c r="A72" s="327" t="s">
        <v>871</v>
      </c>
      <c r="B72" s="183" t="s">
        <v>872</v>
      </c>
      <c r="C72" s="318">
        <v>25196.763878348913</v>
      </c>
      <c r="D72" s="317">
        <v>42369</v>
      </c>
      <c r="E72" s="304"/>
      <c r="F72" s="303"/>
    </row>
    <row r="73" spans="1:6" x14ac:dyDescent="0.25">
      <c r="A73" s="322" t="s">
        <v>877</v>
      </c>
      <c r="B73" s="183" t="s">
        <v>879</v>
      </c>
      <c r="C73" s="348">
        <v>9.6999999999999993</v>
      </c>
      <c r="D73" s="317">
        <v>42369</v>
      </c>
      <c r="E73" s="304"/>
      <c r="F73" s="303"/>
    </row>
    <row r="74" spans="1:6" x14ac:dyDescent="0.25">
      <c r="A74" s="322" t="s">
        <v>884</v>
      </c>
      <c r="B74" s="183" t="s">
        <v>885</v>
      </c>
      <c r="C74" s="318">
        <v>150097.56991533187</v>
      </c>
      <c r="D74" s="317">
        <v>42369</v>
      </c>
      <c r="E74" s="304"/>
      <c r="F74" s="303"/>
    </row>
    <row r="75" spans="1:6" x14ac:dyDescent="0.25">
      <c r="A75" s="322" t="s">
        <v>891</v>
      </c>
      <c r="B75" s="183" t="s">
        <v>893</v>
      </c>
      <c r="C75" s="318">
        <v>28978.317248658623</v>
      </c>
      <c r="D75" s="317">
        <v>42369</v>
      </c>
      <c r="E75" s="304"/>
      <c r="F75" s="303"/>
    </row>
    <row r="76" spans="1:6" x14ac:dyDescent="0.25">
      <c r="A76" s="322" t="s">
        <v>898</v>
      </c>
      <c r="B76" s="183" t="s">
        <v>900</v>
      </c>
      <c r="C76" s="318">
        <v>23825.166975444386</v>
      </c>
      <c r="D76" s="317">
        <v>42369</v>
      </c>
      <c r="E76" s="304"/>
      <c r="F76" s="303"/>
    </row>
    <row r="77" spans="1:6" x14ac:dyDescent="0.25">
      <c r="A77" s="322" t="s">
        <v>903</v>
      </c>
      <c r="B77" s="183" t="s">
        <v>904</v>
      </c>
      <c r="C77" s="318">
        <v>29729.74335068632</v>
      </c>
      <c r="D77" s="317">
        <v>42369</v>
      </c>
      <c r="E77" s="304"/>
      <c r="F77" s="303"/>
    </row>
    <row r="78" spans="1:6" x14ac:dyDescent="0.25">
      <c r="A78" s="322" t="s">
        <v>907</v>
      </c>
      <c r="B78" s="183" t="s">
        <v>908</v>
      </c>
      <c r="C78" s="318">
        <v>28781.018364710002</v>
      </c>
      <c r="D78" s="317">
        <v>42369</v>
      </c>
      <c r="E78" s="304"/>
      <c r="F78" s="303"/>
    </row>
    <row r="79" spans="1:6" x14ac:dyDescent="0.25">
      <c r="A79" s="322">
        <v>60015</v>
      </c>
      <c r="B79" s="185" t="s">
        <v>911</v>
      </c>
      <c r="C79" s="348">
        <v>74.830462692161632</v>
      </c>
      <c r="D79" s="317">
        <v>42369</v>
      </c>
      <c r="E79" s="304"/>
      <c r="F79" s="303"/>
    </row>
    <row r="80" spans="1:6" x14ac:dyDescent="0.25">
      <c r="A80" s="322">
        <v>60016</v>
      </c>
      <c r="B80" s="185" t="s">
        <v>914</v>
      </c>
      <c r="C80" s="348">
        <v>83.029679663003975</v>
      </c>
      <c r="D80" s="317">
        <v>42369</v>
      </c>
      <c r="E80" s="304"/>
      <c r="F80" s="303"/>
    </row>
    <row r="81" spans="1:6" x14ac:dyDescent="0.25">
      <c r="A81" s="322">
        <v>60017</v>
      </c>
      <c r="B81" s="185" t="s">
        <v>917</v>
      </c>
      <c r="C81" s="348">
        <v>66.403188289869036</v>
      </c>
      <c r="D81" s="317">
        <v>42369</v>
      </c>
      <c r="E81" s="304"/>
      <c r="F81" s="303"/>
    </row>
  </sheetData>
  <autoFilter ref="A1:E81"/>
  <hyperlinks>
    <hyperlink ref="B22" location="en_služ_2!A1" display="Konečná spotřeba energie v terciárním sektoru"/>
    <hyperlink ref="B54" location="akvakultura!A1" display="Počet zaměstnanců na plný pracovní úvazek v akvakultuře"/>
    <hyperlink ref="B52" location="DOV!A1" display="DOV!A1"/>
    <hyperlink ref="B51" location="DOV!A1" display="DOV!A1"/>
    <hyperlink ref="B50" location="dlh_nezam!A1" display="Míra dlouhodobé nezaměstnanosti – celkem"/>
    <hyperlink ref="B49" location="účast_vzděl!A1" display="Míra účasti zaměstnaných v dalším vzdělávání (25-64let)"/>
    <hyperlink ref="B48" location="zam_ženy_15_64!A1" display="Míra zaměstnanosti obyvatel ve věku 15-64 let – celkem - ženy"/>
    <hyperlink ref="B47" location="zam15_64!A1" display="Míra zaměstnanosti obyvatel ve věku 15-64 let – celkem"/>
    <hyperlink ref="B45" location="podílVaV6!A1" display="Podíl VaV ve vysokoškolském sektoru financovaného podnikatelským sektorem ze zahraničí"/>
    <hyperlink ref="B44" location="podílVaV5!A1" display="Podíl VaV ve vysokoškolském sektoru financovaného podnikatelským sektorem z ČR"/>
    <hyperlink ref="B43" location="podílVaV4!A1" display="Podíl VaV ve vysokoškolském sektoru financovaného podnikatelským sektorem"/>
    <hyperlink ref="B42" location="podílVav3!A1" display="Podíl VaV ve vládním sektoru financovaného podnikatelským sektorem ze zahraničí"/>
    <hyperlink ref="B41" location="podílVaV2!A1" display="Podíl VaV ve vládním sektoru financovaného podnikatelským sektorem z ČR"/>
    <hyperlink ref="B31" location="SŠ!A1" display="Počet žáků na třídu na středních školách"/>
    <hyperlink ref="B30" location="ZŠ!A1" display="Počet žáků na třídu na základních školách"/>
    <hyperlink ref="B29" location="MŠ!A1" display="Počet dětí na třídu v mateřských školách"/>
    <hyperlink ref="B25" location="vypoušt_P!A1" display="Množství vypouštěného znečištění v ukazateli P celk."/>
    <hyperlink ref="B16" location="PHA_3!A1" display="Podíl výdajů na VaV v podnikatelském sektoru financovaných z veřejných zdrojů (domácích i zahraničních) v % (hl. m. Praha)"/>
    <hyperlink ref="B15" location="PHA_2!A1" display="Výdaje podnikatelského sektoru na provádění VaV ve vládním a vysokoškolském sektoru v hl. měste Praze jako % celkových výdajů na provádění VaV v těchto sektorech"/>
    <hyperlink ref="B14" location="PHA_1!A1" display="Podnikové výdaje na VaV v podnikatelském sektoru jako % HDP - regiony ČR (hl. m. Praha)"/>
    <hyperlink ref="B5" location="podil_ciz!B1" display="Podíl cizinců na obyvatelstvu"/>
    <hyperlink ref="B53" location="MAS!A1" display="Populace pokrytá Místními akčními skupinami (O.18)"/>
    <hyperlink ref="B28" location="KES!A1" display="Koeficient ekologické stability"/>
    <hyperlink ref="B27" location="odp_vody!A1" display="Množství čištěných splaškových odpadních vod  "/>
    <hyperlink ref="B26" location="kanal_síť!A1" display="Délka kanalizační sítě (bez přípojek)"/>
    <hyperlink ref="B24" location="zás_vodou!A1" display="Podíl obyvatel zásobovaných vodou v odpovídající kvalitě z vodovodů pro veřejnou potřebu"/>
    <hyperlink ref="B21" location="energ!A1" display="Energetická náročnost hospodářství"/>
    <hyperlink ref="B19" location="IT_služby!A1" display="Přidaná hodnota IT služeb jako podíl na HDP"/>
    <hyperlink ref="B18" location="ICT_přid_hod!A1" display="ICT sektor - přidaná hodnota"/>
    <hyperlink ref="B17" location="inov_tržby!A1" display="Tržby z inovované produkce jako % celkových tržeb podniků s produktovou inovací"/>
    <hyperlink ref="B13" location="VaV_vláda!A1" display="Výdaje podnikatelského sektoru na provádění VaV ve vládním a vysokoškolském sektoru jako % celkových výdajů na provádění VaV v těchto sektorech"/>
    <hyperlink ref="B12" location="VaV_podn_HDP!A1" display="Podnikové výdaje na VaV v podnikatelském sektoru jako % HDP - regiony ČR (mimo hl. m. Praha)"/>
    <hyperlink ref="B32" location="'podíl VaV na HDP'!A1" display="Podíl celkových výdajů na VaV na HDP"/>
    <hyperlink ref="B9" location="výzk.cizí!A1" display="Podíl výzkumných pracovníků s cizím státním občanstvím"/>
    <hyperlink ref="B39" location="výzk.ženy!A1" display="Celkový počet výzkumných pracovníků na 1000 zaměstnaných v národním hospodářství – ženy"/>
    <hyperlink ref="B38" location="výzk.prac.!A1" display="Celkový počet výzkumných pracovníků na 1000 zaměstnaných v národním hospodářství"/>
    <hyperlink ref="B37" location="zamVaVženy!A1" display="Celkový počet zaměstnaných ve VaV na 1000 zaměstnaných v národním hospodářství – ženy"/>
    <hyperlink ref="B36" location="zamVaVcelkem!A1" display="Celkový počet zaměstnaných ve VaV na 1000 zaměstnaných v národním hospodářství"/>
    <hyperlink ref="B40" location="podílVaV1!A1" display="Podíl VaV ve vládním sektoru financovaného podnikatelským sektorem"/>
    <hyperlink ref="B35" location="veř.VaV!A1" display="Podíl veřejných výdajů na VaV na HDP"/>
    <hyperlink ref="B46" location="terc_vzděl!A1" display="Podíl populace s dosaženým terciárním stupněm vzdělání v populaci ve věku 30-34 let"/>
    <hyperlink ref="B23" location="'investice ŽP'!A1" display="Investice na ochranu životního prostředí"/>
    <hyperlink ref="B20" location="ICT_zam!A1" display="Počet zaměstnaných osob v ICT sektoru"/>
    <hyperlink ref="B11" location="VaV_podnik!A1" display="Výdaje na VaV v podnikatelském sektoru"/>
    <hyperlink ref="B7" location="vývoz!O2" display="Vývoz ČR"/>
    <hyperlink ref="B6" location="zprac.prům!A1" display="Míra zaměstnanosti ve zpracovatelském průmyslu"/>
    <hyperlink ref="B4" location="cizinci!A1" display="Počet cizinců a jejich podíl na obyvatelstvu"/>
    <hyperlink ref="B3" location="migrace!A1" display="Saldo migrace"/>
    <hyperlink ref="B2" location="'podíl nezam.'!A1" display="Podíl nezaměstnaných osob na obyvatelstvu ve věku 15 – 64 let"/>
    <hyperlink ref="B8" location="podlahy!N10" display="Podlahová plocha - budovy nebytové"/>
    <hyperlink ref="B33" location="podílVaV!A1" display="Podíl státních rozpočtových výdajů (GBAORD) na VaV na HDP "/>
    <hyperlink ref="B34" location="celkemVaV!A1" display="Státní rozpočtové výdaje na VaV (GBAORD) celkem"/>
    <hyperlink ref="B10" location="výzk.cizí!A1" display="Podíl výzkumných pracovníků s cizím státním občanstvím"/>
  </hyperlinks>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7"/>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5" style="303" customWidth="1"/>
    <col min="3" max="3" width="5.7109375" style="303" customWidth="1"/>
    <col min="4" max="9" width="10.5703125" style="303" customWidth="1"/>
    <col min="10" max="16384" width="9.140625" style="303"/>
  </cols>
  <sheetData>
    <row r="1" spans="2:9" x14ac:dyDescent="0.25">
      <c r="B1" s="190" t="s">
        <v>295</v>
      </c>
    </row>
    <row r="2" spans="2:9" x14ac:dyDescent="0.25">
      <c r="B2" s="191" t="s">
        <v>959</v>
      </c>
    </row>
    <row r="4" spans="2:9" x14ac:dyDescent="0.25">
      <c r="I4" s="330" t="s">
        <v>895</v>
      </c>
    </row>
    <row r="5" spans="2:9" x14ac:dyDescent="0.25">
      <c r="B5" s="305" t="s">
        <v>296</v>
      </c>
      <c r="C5" s="194" t="s">
        <v>934</v>
      </c>
      <c r="D5" s="194">
        <v>2011</v>
      </c>
      <c r="E5" s="194">
        <v>2012</v>
      </c>
      <c r="F5" s="194">
        <v>2013</v>
      </c>
      <c r="G5" s="194">
        <v>2014</v>
      </c>
      <c r="H5" s="194">
        <v>2015</v>
      </c>
    </row>
    <row r="6" spans="2:9" x14ac:dyDescent="0.25">
      <c r="B6" s="306" t="s">
        <v>297</v>
      </c>
      <c r="C6" s="180"/>
      <c r="D6" s="199">
        <v>29358.021730685821</v>
      </c>
      <c r="E6" s="199">
        <v>28651.776891604681</v>
      </c>
      <c r="F6" s="199">
        <v>27796.274152748261</v>
      </c>
      <c r="G6" s="199">
        <v>27715.450027400882</v>
      </c>
      <c r="H6" s="199">
        <v>28978.317248658623</v>
      </c>
    </row>
    <row r="7" spans="2:9" x14ac:dyDescent="0.25">
      <c r="B7" s="73" t="s">
        <v>298</v>
      </c>
      <c r="C7" s="331" t="s">
        <v>935</v>
      </c>
      <c r="D7" s="159">
        <v>40936.79648573407</v>
      </c>
      <c r="E7" s="159">
        <v>39129.476670474578</v>
      </c>
      <c r="F7" s="159">
        <v>38141.651293406008</v>
      </c>
      <c r="G7" s="159">
        <v>38174.534314887343</v>
      </c>
      <c r="H7" s="159">
        <v>40644.510730526694</v>
      </c>
    </row>
    <row r="8" spans="2:9" x14ac:dyDescent="0.25">
      <c r="B8" s="73" t="s">
        <v>299</v>
      </c>
      <c r="C8" s="331" t="s">
        <v>935</v>
      </c>
      <c r="D8" s="159">
        <v>29361.578461072168</v>
      </c>
      <c r="E8" s="159">
        <v>28825.003838829412</v>
      </c>
      <c r="F8" s="159">
        <v>27947.343715680825</v>
      </c>
      <c r="G8" s="159">
        <v>29226.40067453769</v>
      </c>
      <c r="H8" s="159">
        <v>30379.313828767143</v>
      </c>
    </row>
    <row r="9" spans="2:9" x14ac:dyDescent="0.25">
      <c r="B9" s="73" t="s">
        <v>300</v>
      </c>
      <c r="C9" s="331" t="s">
        <v>936</v>
      </c>
      <c r="D9" s="159">
        <v>24961.051531015597</v>
      </c>
      <c r="E9" s="159">
        <v>25129.501084874028</v>
      </c>
      <c r="F9" s="159">
        <v>24747.938154302265</v>
      </c>
      <c r="G9" s="159">
        <v>23912.382615462087</v>
      </c>
      <c r="H9" s="159">
        <v>24886.207682387598</v>
      </c>
    </row>
    <row r="10" spans="2:9" x14ac:dyDescent="0.25">
      <c r="B10" s="73" t="s">
        <v>301</v>
      </c>
      <c r="C10" s="331" t="s">
        <v>936</v>
      </c>
      <c r="D10" s="159">
        <v>26774.708796626492</v>
      </c>
      <c r="E10" s="159">
        <v>25523.785430431923</v>
      </c>
      <c r="F10" s="159">
        <v>25625.521313482615</v>
      </c>
      <c r="G10" s="159">
        <v>26689.998253040205</v>
      </c>
      <c r="H10" s="159">
        <v>27418.773775768121</v>
      </c>
    </row>
    <row r="11" spans="2:9" x14ac:dyDescent="0.25">
      <c r="B11" s="73" t="s">
        <v>302</v>
      </c>
      <c r="C11" s="331" t="s">
        <v>937</v>
      </c>
      <c r="D11" s="159">
        <v>21634.255440530058</v>
      </c>
      <c r="E11" s="159">
        <v>21307.0053910323</v>
      </c>
      <c r="F11" s="159">
        <v>21087.663415042505</v>
      </c>
      <c r="G11" s="159">
        <v>20488.990108284459</v>
      </c>
      <c r="H11" s="159">
        <v>20518.767945276017</v>
      </c>
    </row>
    <row r="12" spans="2:9" x14ac:dyDescent="0.25">
      <c r="B12" s="73" t="s">
        <v>303</v>
      </c>
      <c r="C12" s="331" t="s">
        <v>937</v>
      </c>
      <c r="D12" s="159">
        <v>26093.823329502873</v>
      </c>
      <c r="E12" s="159">
        <v>26227.011058340504</v>
      </c>
      <c r="F12" s="159">
        <v>24839.182540103739</v>
      </c>
      <c r="G12" s="159">
        <v>23612.882227561451</v>
      </c>
      <c r="H12" s="159">
        <v>25855.078375595418</v>
      </c>
    </row>
    <row r="13" spans="2:9" x14ac:dyDescent="0.25">
      <c r="B13" s="73" t="s">
        <v>304</v>
      </c>
      <c r="C13" s="331" t="s">
        <v>937</v>
      </c>
      <c r="D13" s="159">
        <v>24428.720387759564</v>
      </c>
      <c r="E13" s="159">
        <v>25000.951349976694</v>
      </c>
      <c r="F13" s="159">
        <v>24350.356920938157</v>
      </c>
      <c r="G13" s="159">
        <v>23483.699760017262</v>
      </c>
      <c r="H13" s="159">
        <v>24617.076714516417</v>
      </c>
    </row>
    <row r="14" spans="2:9" x14ac:dyDescent="0.25">
      <c r="B14" s="73" t="s">
        <v>305</v>
      </c>
      <c r="C14" s="331" t="s">
        <v>937</v>
      </c>
      <c r="D14" s="159">
        <v>26756.812542250533</v>
      </c>
      <c r="E14" s="159">
        <v>26275.107058663758</v>
      </c>
      <c r="F14" s="159">
        <v>25831.945946623175</v>
      </c>
      <c r="G14" s="159">
        <v>26617.813125068249</v>
      </c>
      <c r="H14" s="159">
        <v>27439.637322046314</v>
      </c>
    </row>
    <row r="15" spans="2:9" x14ac:dyDescent="0.25">
      <c r="B15" s="73" t="s">
        <v>306</v>
      </c>
      <c r="C15" s="331" t="s">
        <v>936</v>
      </c>
      <c r="D15" s="159">
        <v>25813.254709276414</v>
      </c>
      <c r="E15" s="159">
        <v>23989.75465117249</v>
      </c>
      <c r="F15" s="159">
        <v>23207.344188524636</v>
      </c>
      <c r="G15" s="159">
        <v>22626.606311605596</v>
      </c>
      <c r="H15" s="159">
        <v>23625.840359912138</v>
      </c>
    </row>
    <row r="16" spans="2:9" x14ac:dyDescent="0.25">
      <c r="B16" s="73" t="s">
        <v>307</v>
      </c>
      <c r="C16" s="331" t="s">
        <v>936</v>
      </c>
      <c r="D16" s="159">
        <v>26557.084678046132</v>
      </c>
      <c r="E16" s="159">
        <v>26544.403762003578</v>
      </c>
      <c r="F16" s="159">
        <v>25199.72215484265</v>
      </c>
      <c r="G16" s="159">
        <v>24445.373405368005</v>
      </c>
      <c r="H16" s="159">
        <v>25719.467268047574</v>
      </c>
    </row>
    <row r="17" spans="2:8" x14ac:dyDescent="0.25">
      <c r="B17" s="73" t="s">
        <v>308</v>
      </c>
      <c r="C17" s="331" t="s">
        <v>937</v>
      </c>
      <c r="D17" s="159">
        <v>27954.041868499135</v>
      </c>
      <c r="E17" s="159">
        <v>27582.578949530533</v>
      </c>
      <c r="F17" s="159">
        <v>27220.656386407503</v>
      </c>
      <c r="G17" s="159">
        <v>26965.46015957091</v>
      </c>
      <c r="H17" s="159">
        <v>27804.072732729408</v>
      </c>
    </row>
    <row r="18" spans="2:8" x14ac:dyDescent="0.25">
      <c r="B18" s="73" t="s">
        <v>309</v>
      </c>
      <c r="C18" s="331" t="s">
        <v>936</v>
      </c>
      <c r="D18" s="159">
        <v>25711.757860140486</v>
      </c>
      <c r="E18" s="159">
        <v>24688.498469284095</v>
      </c>
      <c r="F18" s="159">
        <v>24400.840135019364</v>
      </c>
      <c r="G18" s="159">
        <v>23521.263087127605</v>
      </c>
      <c r="H18" s="159">
        <v>24623.019590890515</v>
      </c>
    </row>
    <row r="19" spans="2:8" x14ac:dyDescent="0.25">
      <c r="B19" s="73" t="s">
        <v>310</v>
      </c>
      <c r="C19" s="331" t="s">
        <v>936</v>
      </c>
      <c r="D19" s="159">
        <v>26663.647367305119</v>
      </c>
      <c r="E19" s="159">
        <v>26000.947711982935</v>
      </c>
      <c r="F19" s="159">
        <v>24615.807909325344</v>
      </c>
      <c r="G19" s="159">
        <v>26096.797028117428</v>
      </c>
      <c r="H19" s="159">
        <v>26314.079919333584</v>
      </c>
    </row>
    <row r="20" spans="2:8" x14ac:dyDescent="0.25">
      <c r="B20" s="73" t="s">
        <v>311</v>
      </c>
      <c r="C20" s="331" t="s">
        <v>937</v>
      </c>
      <c r="D20" s="159">
        <v>28220.304689760967</v>
      </c>
      <c r="E20" s="159">
        <v>27340.273130535108</v>
      </c>
      <c r="F20" s="159">
        <v>25616.314259133178</v>
      </c>
      <c r="G20" s="159">
        <v>25536.805885456117</v>
      </c>
      <c r="H20" s="159">
        <v>26520.901108343169</v>
      </c>
    </row>
    <row r="22" spans="2:8" x14ac:dyDescent="0.25">
      <c r="B22" s="305" t="s">
        <v>312</v>
      </c>
      <c r="D22" s="194">
        <v>2011</v>
      </c>
      <c r="E22" s="194">
        <v>2012</v>
      </c>
      <c r="F22" s="194">
        <v>2013</v>
      </c>
      <c r="G22" s="194">
        <v>2014</v>
      </c>
      <c r="H22" s="194">
        <v>2015</v>
      </c>
    </row>
    <row r="23" spans="2:8" x14ac:dyDescent="0.25">
      <c r="B23" s="306" t="s">
        <v>297</v>
      </c>
      <c r="D23" s="199">
        <v>29358.021730685821</v>
      </c>
      <c r="E23" s="199">
        <v>28651.776891604681</v>
      </c>
      <c r="F23" s="199">
        <v>27796.274152748261</v>
      </c>
      <c r="G23" s="199">
        <v>27715.450027400882</v>
      </c>
      <c r="H23" s="199">
        <v>28978.317248658623</v>
      </c>
    </row>
    <row r="24" spans="2:8" x14ac:dyDescent="0.25">
      <c r="B24" s="73" t="s">
        <v>313</v>
      </c>
      <c r="D24" s="159">
        <v>40936.79648573407</v>
      </c>
      <c r="E24" s="159">
        <v>39129.476670474578</v>
      </c>
      <c r="F24" s="159">
        <v>38141.651293406008</v>
      </c>
      <c r="G24" s="159">
        <v>38174.534314887343</v>
      </c>
      <c r="H24" s="159">
        <v>40644.510730526694</v>
      </c>
    </row>
    <row r="25" spans="2:8" x14ac:dyDescent="0.25">
      <c r="B25" s="73" t="s">
        <v>314</v>
      </c>
      <c r="D25" s="159">
        <v>29361.578461072168</v>
      </c>
      <c r="E25" s="159">
        <v>28825.003838829412</v>
      </c>
      <c r="F25" s="159">
        <v>27947.343715680825</v>
      </c>
      <c r="G25" s="159">
        <v>29226.40067453769</v>
      </c>
      <c r="H25" s="159">
        <v>30379.313828767143</v>
      </c>
    </row>
    <row r="26" spans="2:8" x14ac:dyDescent="0.25">
      <c r="B26" s="73" t="s">
        <v>315</v>
      </c>
      <c r="D26" s="159">
        <v>25833.49738801429</v>
      </c>
      <c r="E26" s="159">
        <v>25320.279824716265</v>
      </c>
      <c r="F26" s="159">
        <v>25175.053690246725</v>
      </c>
      <c r="G26" s="159">
        <v>25235.916640496922</v>
      </c>
      <c r="H26" s="159">
        <v>26097.683707599259</v>
      </c>
    </row>
    <row r="27" spans="2:8" x14ac:dyDescent="0.25">
      <c r="B27" s="73" t="s">
        <v>316</v>
      </c>
      <c r="D27" s="159">
        <v>24819.273685392804</v>
      </c>
      <c r="E27" s="159">
        <v>24810.096166696461</v>
      </c>
      <c r="F27" s="159">
        <v>23792.858103592589</v>
      </c>
      <c r="G27" s="159">
        <v>22750.280487283235</v>
      </c>
      <c r="H27" s="159">
        <v>24335.521198508395</v>
      </c>
    </row>
    <row r="28" spans="2:8" x14ac:dyDescent="0.25">
      <c r="B28" s="73" t="s">
        <v>317</v>
      </c>
      <c r="D28" s="159">
        <v>25767.919570416383</v>
      </c>
      <c r="E28" s="159">
        <v>25121.506287480788</v>
      </c>
      <c r="F28" s="159">
        <v>24485.582832440392</v>
      </c>
      <c r="G28" s="159">
        <v>24285.232195134093</v>
      </c>
      <c r="H28" s="159">
        <v>25272.270242303399</v>
      </c>
    </row>
    <row r="29" spans="2:8" x14ac:dyDescent="0.25">
      <c r="B29" s="73" t="s">
        <v>318</v>
      </c>
      <c r="D29" s="159">
        <v>27551.676019390899</v>
      </c>
      <c r="E29" s="159">
        <v>27287.785659496745</v>
      </c>
      <c r="F29" s="159">
        <v>26644.49089792405</v>
      </c>
      <c r="G29" s="159">
        <v>26238.274397944875</v>
      </c>
      <c r="H29" s="159">
        <v>27218.66022260924</v>
      </c>
    </row>
    <row r="30" spans="2:8" x14ac:dyDescent="0.25">
      <c r="B30" s="73" t="s">
        <v>319</v>
      </c>
      <c r="D30" s="159">
        <v>26181.080998319623</v>
      </c>
      <c r="E30" s="159">
        <v>25326.197667992998</v>
      </c>
      <c r="F30" s="159">
        <v>24508.496007170579</v>
      </c>
      <c r="G30" s="159">
        <v>24777.064756594453</v>
      </c>
      <c r="H30" s="159">
        <v>25454.481883450771</v>
      </c>
    </row>
    <row r="31" spans="2:8" x14ac:dyDescent="0.25">
      <c r="B31" s="73" t="s">
        <v>320</v>
      </c>
      <c r="D31" s="159">
        <v>28220.304689760967</v>
      </c>
      <c r="E31" s="159">
        <v>27340.273130535108</v>
      </c>
      <c r="F31" s="159">
        <v>25616.314259133178</v>
      </c>
      <c r="G31" s="159">
        <v>25536.805885456117</v>
      </c>
      <c r="H31" s="159">
        <v>26520.901108343169</v>
      </c>
    </row>
    <row r="33" spans="2:8" x14ac:dyDescent="0.25">
      <c r="B33" s="305" t="s">
        <v>938</v>
      </c>
      <c r="D33" s="194">
        <v>2011</v>
      </c>
      <c r="E33" s="194">
        <v>2012</v>
      </c>
      <c r="F33" s="194">
        <v>2013</v>
      </c>
      <c r="G33" s="194">
        <v>2014</v>
      </c>
      <c r="H33" s="194">
        <v>2015</v>
      </c>
    </row>
    <row r="34" spans="2:8" x14ac:dyDescent="0.25">
      <c r="B34" s="332" t="s">
        <v>940</v>
      </c>
      <c r="D34" s="159">
        <v>36539.509941981203</v>
      </c>
      <c r="E34" s="159">
        <v>35235.17441315802</v>
      </c>
      <c r="F34" s="159">
        <v>34277.576852022677</v>
      </c>
      <c r="G34" s="159">
        <v>34759.238156506988</v>
      </c>
      <c r="H34" s="159">
        <v>36659.04873811837</v>
      </c>
    </row>
    <row r="35" spans="2:8" x14ac:dyDescent="0.25">
      <c r="B35" s="332" t="s">
        <v>941</v>
      </c>
      <c r="D35" s="159">
        <v>26770.879141761197</v>
      </c>
      <c r="E35" s="159">
        <v>26454.730918259098</v>
      </c>
      <c r="F35" s="159">
        <v>25546.938264807428</v>
      </c>
      <c r="G35" s="159">
        <v>25204.0340988024</v>
      </c>
      <c r="H35" s="159">
        <v>26299.454265812652</v>
      </c>
    </row>
    <row r="36" spans="2:8" x14ac:dyDescent="0.25">
      <c r="B36" s="332" t="s">
        <v>942</v>
      </c>
      <c r="D36" s="159">
        <v>26051.788590474909</v>
      </c>
      <c r="E36" s="159">
        <v>25296.591274392536</v>
      </c>
      <c r="F36" s="159">
        <v>24652.697512641582</v>
      </c>
      <c r="G36" s="159">
        <v>24559.85144078908</v>
      </c>
      <c r="H36" s="159">
        <v>25441.021138973414</v>
      </c>
    </row>
    <row r="38" spans="2:8" x14ac:dyDescent="0.25">
      <c r="D38"/>
      <c r="E38"/>
      <c r="F38"/>
      <c r="G38"/>
      <c r="H38"/>
    </row>
    <row r="39" spans="2:8" x14ac:dyDescent="0.25">
      <c r="B39" s="196" t="s">
        <v>1005</v>
      </c>
      <c r="C39" s="344" t="s">
        <v>1011</v>
      </c>
      <c r="D39"/>
      <c r="E39"/>
      <c r="F39"/>
      <c r="G39"/>
      <c r="H39"/>
    </row>
    <row r="40" spans="2:8" x14ac:dyDescent="0.25">
      <c r="D40"/>
      <c r="E40"/>
      <c r="F40"/>
      <c r="G40"/>
      <c r="H40"/>
    </row>
    <row r="41" spans="2:8" x14ac:dyDescent="0.25">
      <c r="B41" s="196" t="s">
        <v>1010</v>
      </c>
      <c r="C41" s="196" t="s">
        <v>198</v>
      </c>
      <c r="D41"/>
      <c r="E41"/>
      <c r="F41"/>
      <c r="G41"/>
      <c r="H41"/>
    </row>
    <row r="42" spans="2:8" x14ac:dyDescent="0.25">
      <c r="B42" s="196"/>
      <c r="C42" s="196" t="s">
        <v>1006</v>
      </c>
    </row>
    <row r="43" spans="2:8" x14ac:dyDescent="0.25">
      <c r="B43" s="196" t="s">
        <v>447</v>
      </c>
      <c r="C43" s="190" t="s">
        <v>996</v>
      </c>
    </row>
    <row r="44" spans="2:8" x14ac:dyDescent="0.25">
      <c r="B44" s="196" t="s">
        <v>448</v>
      </c>
      <c r="C44" s="339" t="s">
        <v>990</v>
      </c>
    </row>
    <row r="46" spans="2:8" x14ac:dyDescent="0.25">
      <c r="B46" s="303" t="s">
        <v>1007</v>
      </c>
      <c r="C46" s="344" t="s">
        <v>1009</v>
      </c>
    </row>
    <row r="47" spans="2:8" x14ac:dyDescent="0.25">
      <c r="B47" s="303" t="s">
        <v>447</v>
      </c>
      <c r="C47" s="190" t="s">
        <v>1008</v>
      </c>
    </row>
  </sheetData>
  <hyperlinks>
    <hyperlink ref="B1" location="'NČI 2014+ v14 '!N27" display="zpět"/>
    <hyperlink ref="C43" r:id="rId1"/>
    <hyperlink ref="C47" r:id="rId2"/>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7"/>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8" width="10.28515625" style="303" customWidth="1"/>
    <col min="9" max="9" width="10.5703125" style="303" customWidth="1"/>
    <col min="10" max="16384" width="9.140625" style="303"/>
  </cols>
  <sheetData>
    <row r="1" spans="2:9" x14ac:dyDescent="0.25">
      <c r="B1" s="190" t="s">
        <v>295</v>
      </c>
    </row>
    <row r="2" spans="2:9" x14ac:dyDescent="0.25">
      <c r="B2" s="191" t="s">
        <v>960</v>
      </c>
    </row>
    <row r="4" spans="2:9" x14ac:dyDescent="0.25">
      <c r="I4" s="330" t="s">
        <v>895</v>
      </c>
    </row>
    <row r="5" spans="2:9" x14ac:dyDescent="0.25">
      <c r="B5" s="305" t="s">
        <v>296</v>
      </c>
      <c r="C5" s="194" t="s">
        <v>934</v>
      </c>
      <c r="D5" s="194">
        <v>2011</v>
      </c>
      <c r="E5" s="194">
        <v>2012</v>
      </c>
      <c r="F5" s="194">
        <v>2013</v>
      </c>
      <c r="G5" s="194">
        <v>2014</v>
      </c>
      <c r="H5" s="194">
        <v>2015</v>
      </c>
    </row>
    <row r="6" spans="2:9" x14ac:dyDescent="0.25">
      <c r="B6" s="306" t="s">
        <v>297</v>
      </c>
      <c r="C6" s="180"/>
      <c r="D6" s="199">
        <v>21634.491928618623</v>
      </c>
      <c r="E6" s="199">
        <v>22937.082690865216</v>
      </c>
      <c r="F6" s="199">
        <v>22698.427036520621</v>
      </c>
      <c r="G6" s="199">
        <v>23416.012599147067</v>
      </c>
      <c r="H6" s="199">
        <v>23825.166975444386</v>
      </c>
    </row>
    <row r="7" spans="2:9" x14ac:dyDescent="0.25">
      <c r="B7" s="73" t="s">
        <v>298</v>
      </c>
      <c r="C7" s="331" t="s">
        <v>935</v>
      </c>
      <c r="D7" s="159">
        <v>28616.095867546544</v>
      </c>
      <c r="E7" s="159">
        <v>34313.720642255896</v>
      </c>
      <c r="F7" s="159">
        <v>33802.824615370919</v>
      </c>
      <c r="G7" s="159">
        <v>34759.676033210715</v>
      </c>
      <c r="H7" s="159">
        <v>35000.55050358241</v>
      </c>
    </row>
    <row r="8" spans="2:9" x14ac:dyDescent="0.25">
      <c r="B8" s="73" t="s">
        <v>299</v>
      </c>
      <c r="C8" s="331" t="s">
        <v>935</v>
      </c>
      <c r="D8" s="159">
        <v>21187.663203937154</v>
      </c>
      <c r="E8" s="159">
        <v>23818.64457109843</v>
      </c>
      <c r="F8" s="159">
        <v>22764.375984743194</v>
      </c>
      <c r="G8" s="159">
        <v>23626.805046462465</v>
      </c>
      <c r="H8" s="159">
        <v>23394.067582962118</v>
      </c>
    </row>
    <row r="9" spans="2:9" x14ac:dyDescent="0.25">
      <c r="B9" s="73" t="s">
        <v>300</v>
      </c>
      <c r="C9" s="331" t="s">
        <v>936</v>
      </c>
      <c r="D9" s="159">
        <v>20507.322958392793</v>
      </c>
      <c r="E9" s="159">
        <v>21740.026223679903</v>
      </c>
      <c r="F9" s="159">
        <v>20792.967758522707</v>
      </c>
      <c r="G9" s="159">
        <v>22405.007942284505</v>
      </c>
      <c r="H9" s="159">
        <v>23244.454302914222</v>
      </c>
    </row>
    <row r="10" spans="2:9" x14ac:dyDescent="0.25">
      <c r="B10" s="73" t="s">
        <v>301</v>
      </c>
      <c r="C10" s="331" t="s">
        <v>936</v>
      </c>
      <c r="D10" s="159">
        <v>20021.013708811046</v>
      </c>
      <c r="E10" s="159">
        <v>20350.136416637557</v>
      </c>
      <c r="F10" s="159">
        <v>20371.093168028037</v>
      </c>
      <c r="G10" s="159">
        <v>22829.662504343632</v>
      </c>
      <c r="H10" s="159">
        <v>23308.69581147904</v>
      </c>
    </row>
    <row r="11" spans="2:9" x14ac:dyDescent="0.25">
      <c r="B11" s="73" t="s">
        <v>302</v>
      </c>
      <c r="C11" s="331" t="s">
        <v>937</v>
      </c>
      <c r="D11" s="159">
        <v>27715.60763050272</v>
      </c>
      <c r="E11" s="159">
        <v>29861.049733042313</v>
      </c>
      <c r="F11" s="159">
        <v>29678.670455369487</v>
      </c>
      <c r="G11" s="159">
        <v>30260.864435132957</v>
      </c>
      <c r="H11" s="159">
        <v>30377.060293372993</v>
      </c>
    </row>
    <row r="12" spans="2:9" x14ac:dyDescent="0.25">
      <c r="B12" s="73" t="s">
        <v>303</v>
      </c>
      <c r="C12" s="331" t="s">
        <v>937</v>
      </c>
      <c r="D12" s="159">
        <v>21882.030417606362</v>
      </c>
      <c r="E12" s="159">
        <v>22304.002601847875</v>
      </c>
      <c r="F12" s="159">
        <v>23090.69541050159</v>
      </c>
      <c r="G12" s="159">
        <v>22900.011134006567</v>
      </c>
      <c r="H12" s="159">
        <v>24714.554195717366</v>
      </c>
    </row>
    <row r="13" spans="2:9" x14ac:dyDescent="0.25">
      <c r="B13" s="73" t="s">
        <v>304</v>
      </c>
      <c r="C13" s="331" t="s">
        <v>937</v>
      </c>
      <c r="D13" s="159">
        <v>21608.427699125757</v>
      </c>
      <c r="E13" s="159">
        <v>24440.783075192554</v>
      </c>
      <c r="F13" s="159">
        <v>23710.556254934952</v>
      </c>
      <c r="G13" s="159">
        <v>23967.757330985645</v>
      </c>
      <c r="H13" s="159">
        <v>25680.225038501951</v>
      </c>
    </row>
    <row r="14" spans="2:9" x14ac:dyDescent="0.25">
      <c r="B14" s="73" t="s">
        <v>305</v>
      </c>
      <c r="C14" s="331" t="s">
        <v>937</v>
      </c>
      <c r="D14" s="159">
        <v>23279.37478056805</v>
      </c>
      <c r="E14" s="159">
        <v>26925.453254021046</v>
      </c>
      <c r="F14" s="159">
        <v>24462.11832493421</v>
      </c>
      <c r="G14" s="159">
        <v>25893.304542995713</v>
      </c>
      <c r="H14" s="159">
        <v>26498.484865468614</v>
      </c>
    </row>
    <row r="15" spans="2:9" x14ac:dyDescent="0.25">
      <c r="B15" s="73" t="s">
        <v>306</v>
      </c>
      <c r="C15" s="331" t="s">
        <v>936</v>
      </c>
      <c r="D15" s="159">
        <v>18591.203666043009</v>
      </c>
      <c r="E15" s="159">
        <v>20487.685307571464</v>
      </c>
      <c r="F15" s="159">
        <v>18885.126459308656</v>
      </c>
      <c r="G15" s="159">
        <v>19268.290196930768</v>
      </c>
      <c r="H15" s="159">
        <v>19515.122759226389</v>
      </c>
    </row>
    <row r="16" spans="2:9" x14ac:dyDescent="0.25">
      <c r="B16" s="73" t="s">
        <v>307</v>
      </c>
      <c r="C16" s="331" t="s">
        <v>936</v>
      </c>
      <c r="D16" s="159">
        <v>18157.085450237471</v>
      </c>
      <c r="E16" s="159">
        <v>19734.899651443317</v>
      </c>
      <c r="F16" s="159">
        <v>19867.459565822253</v>
      </c>
      <c r="G16" s="159">
        <v>19668.246118311647</v>
      </c>
      <c r="H16" s="159">
        <v>19206.115594810311</v>
      </c>
    </row>
    <row r="17" spans="2:8" x14ac:dyDescent="0.25">
      <c r="B17" s="73" t="s">
        <v>308</v>
      </c>
      <c r="C17" s="331" t="s">
        <v>937</v>
      </c>
      <c r="D17" s="159">
        <v>24957.851252283479</v>
      </c>
      <c r="E17" s="159">
        <v>23642.925378447067</v>
      </c>
      <c r="F17" s="159">
        <v>25370.328434519892</v>
      </c>
      <c r="G17" s="159">
        <v>25161.861847685974</v>
      </c>
      <c r="H17" s="159">
        <v>25850.138212186757</v>
      </c>
    </row>
    <row r="18" spans="2:8" x14ac:dyDescent="0.25">
      <c r="B18" s="73" t="s">
        <v>309</v>
      </c>
      <c r="C18" s="331" t="s">
        <v>936</v>
      </c>
      <c r="D18" s="159">
        <v>20378.324745619444</v>
      </c>
      <c r="E18" s="159">
        <v>20153.665818734054</v>
      </c>
      <c r="F18" s="159">
        <v>21908.895574659473</v>
      </c>
      <c r="G18" s="159">
        <v>21488.616490241468</v>
      </c>
      <c r="H18" s="159">
        <v>22113.473461282381</v>
      </c>
    </row>
    <row r="19" spans="2:8" x14ac:dyDescent="0.25">
      <c r="B19" s="73" t="s">
        <v>310</v>
      </c>
      <c r="C19" s="331" t="s">
        <v>936</v>
      </c>
      <c r="D19" s="159">
        <v>23559.084425094345</v>
      </c>
      <c r="E19" s="159">
        <v>22764.080021912872</v>
      </c>
      <c r="F19" s="159">
        <v>23559.096443001818</v>
      </c>
      <c r="G19" s="159">
        <v>25188.403161680864</v>
      </c>
      <c r="H19" s="159">
        <v>24742.224505131326</v>
      </c>
    </row>
    <row r="20" spans="2:8" x14ac:dyDescent="0.25">
      <c r="B20" s="73" t="s">
        <v>311</v>
      </c>
      <c r="C20" s="331" t="s">
        <v>937</v>
      </c>
      <c r="D20" s="159">
        <v>24122.821759028571</v>
      </c>
      <c r="E20" s="159">
        <v>25696.146913346616</v>
      </c>
      <c r="F20" s="159">
        <v>24764.431721682347</v>
      </c>
      <c r="G20" s="159">
        <v>26226.104432257052</v>
      </c>
      <c r="H20" s="159">
        <v>26610.770110642854</v>
      </c>
    </row>
    <row r="21" spans="2:8" x14ac:dyDescent="0.25">
      <c r="D21" s="87"/>
      <c r="E21" s="87"/>
      <c r="F21" s="87"/>
      <c r="G21" s="87"/>
      <c r="H21" s="87"/>
    </row>
    <row r="22" spans="2:8" x14ac:dyDescent="0.25">
      <c r="B22" s="305" t="s">
        <v>312</v>
      </c>
      <c r="D22" s="345">
        <v>2011</v>
      </c>
      <c r="E22" s="345">
        <v>2012</v>
      </c>
      <c r="F22" s="345">
        <v>2013</v>
      </c>
      <c r="G22" s="345">
        <v>2014</v>
      </c>
      <c r="H22" s="345">
        <v>2015</v>
      </c>
    </row>
    <row r="23" spans="2:8" x14ac:dyDescent="0.25">
      <c r="B23" s="306" t="s">
        <v>297</v>
      </c>
      <c r="D23" s="199">
        <v>21634.491928618623</v>
      </c>
      <c r="E23" s="199">
        <v>22937.082690865216</v>
      </c>
      <c r="F23" s="199">
        <v>22698.427036520621</v>
      </c>
      <c r="G23" s="199">
        <v>23416.012599147067</v>
      </c>
      <c r="H23" s="199">
        <v>23825.166975444386</v>
      </c>
    </row>
    <row r="24" spans="2:8" x14ac:dyDescent="0.25">
      <c r="B24" s="73" t="s">
        <v>313</v>
      </c>
      <c r="D24" s="159">
        <v>28616.095867546544</v>
      </c>
      <c r="E24" s="159">
        <v>34313.720642255896</v>
      </c>
      <c r="F24" s="159">
        <v>33802.824615370919</v>
      </c>
      <c r="G24" s="159">
        <v>34759.676033210715</v>
      </c>
      <c r="H24" s="159">
        <v>35000.55050358241</v>
      </c>
    </row>
    <row r="25" spans="2:8" x14ac:dyDescent="0.25">
      <c r="B25" s="73" t="s">
        <v>314</v>
      </c>
      <c r="D25" s="159">
        <v>21187.663203937154</v>
      </c>
      <c r="E25" s="159">
        <v>23818.64457109843</v>
      </c>
      <c r="F25" s="159">
        <v>22764.375984743194</v>
      </c>
      <c r="G25" s="159">
        <v>23626.805046462465</v>
      </c>
      <c r="H25" s="159">
        <v>23394.067582962118</v>
      </c>
    </row>
    <row r="26" spans="2:8" x14ac:dyDescent="0.25">
      <c r="B26" s="73" t="s">
        <v>315</v>
      </c>
      <c r="D26" s="159">
        <v>20310.571529184072</v>
      </c>
      <c r="E26" s="159">
        <v>21163.001735616192</v>
      </c>
      <c r="F26" s="159">
        <v>20617.298855971479</v>
      </c>
      <c r="G26" s="159">
        <v>22575.370096489081</v>
      </c>
      <c r="H26" s="159">
        <v>23270.034521985584</v>
      </c>
    </row>
    <row r="27" spans="2:8" x14ac:dyDescent="0.25">
      <c r="B27" s="73" t="s">
        <v>316</v>
      </c>
      <c r="D27" s="159">
        <v>23872.050719666102</v>
      </c>
      <c r="E27" s="159">
        <v>24803.419843310268</v>
      </c>
      <c r="F27" s="159">
        <v>25284.025284025283</v>
      </c>
      <c r="G27" s="159">
        <v>25362.149095184432</v>
      </c>
      <c r="H27" s="159">
        <v>26643.929685722978</v>
      </c>
    </row>
    <row r="28" spans="2:8" x14ac:dyDescent="0.25">
      <c r="B28" s="73" t="s">
        <v>317</v>
      </c>
      <c r="D28" s="159">
        <v>20996.681098993566</v>
      </c>
      <c r="E28" s="159">
        <v>23769.555505456086</v>
      </c>
      <c r="F28" s="159">
        <v>21916.481988411873</v>
      </c>
      <c r="G28" s="159">
        <v>22637.709134278848</v>
      </c>
      <c r="H28" s="159">
        <v>23175.48209157593</v>
      </c>
    </row>
    <row r="29" spans="2:8" x14ac:dyDescent="0.25">
      <c r="B29" s="73" t="s">
        <v>318</v>
      </c>
      <c r="D29" s="159">
        <v>21432.743511484787</v>
      </c>
      <c r="E29" s="159">
        <v>21608.855310448685</v>
      </c>
      <c r="F29" s="159">
        <v>22509.782209070701</v>
      </c>
      <c r="G29" s="159">
        <v>22313.435571998685</v>
      </c>
      <c r="H29" s="159">
        <v>22468.157284611098</v>
      </c>
    </row>
    <row r="30" spans="2:8" x14ac:dyDescent="0.25">
      <c r="B30" s="73" t="s">
        <v>319</v>
      </c>
      <c r="D30" s="159">
        <v>21560.575686249904</v>
      </c>
      <c r="E30" s="159">
        <v>21090.438863753494</v>
      </c>
      <c r="F30" s="159">
        <v>22516.330967531452</v>
      </c>
      <c r="G30" s="159">
        <v>22804.815966670765</v>
      </c>
      <c r="H30" s="159">
        <v>23052.275468319673</v>
      </c>
    </row>
    <row r="31" spans="2:8" x14ac:dyDescent="0.25">
      <c r="B31" s="73" t="s">
        <v>320</v>
      </c>
      <c r="D31" s="159">
        <v>24122.821759028571</v>
      </c>
      <c r="E31" s="159">
        <v>25696.146913346616</v>
      </c>
      <c r="F31" s="159">
        <v>24764.431721682347</v>
      </c>
      <c r="G31" s="159">
        <v>26226.104432257052</v>
      </c>
      <c r="H31" s="159">
        <v>26610.770110642854</v>
      </c>
    </row>
    <row r="32" spans="2:8" x14ac:dyDescent="0.25">
      <c r="D32" s="87"/>
      <c r="E32" s="87"/>
      <c r="F32" s="87"/>
      <c r="G32" s="87"/>
      <c r="H32" s="87"/>
    </row>
    <row r="33" spans="2:8" x14ac:dyDescent="0.25">
      <c r="B33" s="305" t="s">
        <v>938</v>
      </c>
      <c r="D33" s="345">
        <v>2011</v>
      </c>
      <c r="E33" s="345">
        <v>2012</v>
      </c>
      <c r="F33" s="345">
        <v>2013</v>
      </c>
      <c r="G33" s="345">
        <v>2014</v>
      </c>
      <c r="H33" s="345">
        <v>2015</v>
      </c>
    </row>
    <row r="34" spans="2:8" x14ac:dyDescent="0.25">
      <c r="B34" s="332" t="s">
        <v>940</v>
      </c>
      <c r="D34" s="159">
        <v>22254.016942155751</v>
      </c>
      <c r="E34" s="159">
        <v>25353.870376814419</v>
      </c>
      <c r="F34" s="159">
        <v>24356.747315276603</v>
      </c>
      <c r="G34" s="159">
        <v>25230.706979563856</v>
      </c>
      <c r="H34" s="159">
        <v>25143.605378171796</v>
      </c>
    </row>
    <row r="35" spans="2:8" x14ac:dyDescent="0.25">
      <c r="B35" s="332" t="s">
        <v>941</v>
      </c>
      <c r="D35" s="159">
        <v>23955.483433063411</v>
      </c>
      <c r="E35" s="159">
        <v>25019.036109371278</v>
      </c>
      <c r="F35" s="159">
        <v>24929.117333343365</v>
      </c>
      <c r="G35" s="159">
        <v>25445.033129042637</v>
      </c>
      <c r="H35" s="159">
        <v>26282.37587919824</v>
      </c>
    </row>
    <row r="36" spans="2:8" x14ac:dyDescent="0.25">
      <c r="B36" s="332" t="s">
        <v>942</v>
      </c>
      <c r="D36" s="159">
        <v>19867.383627850064</v>
      </c>
      <c r="E36" s="159">
        <v>20718.752314337715</v>
      </c>
      <c r="F36" s="159">
        <v>20635.994682292425</v>
      </c>
      <c r="G36" s="159">
        <v>21447.12773622285</v>
      </c>
      <c r="H36" s="159">
        <v>21724.382371111773</v>
      </c>
    </row>
    <row r="39" spans="2:8" x14ac:dyDescent="0.25">
      <c r="B39" s="196" t="s">
        <v>1005</v>
      </c>
      <c r="C39" s="344" t="s">
        <v>1011</v>
      </c>
    </row>
    <row r="41" spans="2:8" x14ac:dyDescent="0.25">
      <c r="B41" s="196" t="s">
        <v>1010</v>
      </c>
      <c r="C41" s="196" t="s">
        <v>198</v>
      </c>
    </row>
    <row r="42" spans="2:8" x14ac:dyDescent="0.25">
      <c r="B42" s="196"/>
      <c r="C42" s="196" t="s">
        <v>1006</v>
      </c>
    </row>
    <row r="43" spans="2:8" x14ac:dyDescent="0.25">
      <c r="B43" s="196" t="s">
        <v>447</v>
      </c>
      <c r="C43" s="190" t="s">
        <v>996</v>
      </c>
    </row>
    <row r="44" spans="2:8" x14ac:dyDescent="0.25">
      <c r="B44" s="196" t="s">
        <v>448</v>
      </c>
      <c r="C44" s="339" t="s">
        <v>990</v>
      </c>
    </row>
    <row r="46" spans="2:8" x14ac:dyDescent="0.25">
      <c r="B46" s="303" t="s">
        <v>1007</v>
      </c>
      <c r="C46" s="344" t="s">
        <v>1009</v>
      </c>
    </row>
    <row r="47" spans="2:8" x14ac:dyDescent="0.25">
      <c r="B47" s="303" t="s">
        <v>447</v>
      </c>
      <c r="C47" s="190" t="s">
        <v>1008</v>
      </c>
    </row>
  </sheetData>
  <hyperlinks>
    <hyperlink ref="B1" location="'NČI 2014+ v14 '!N28" display="zpět"/>
    <hyperlink ref="C43" r:id="rId1"/>
    <hyperlink ref="C47" r:id="rId2"/>
  </hyperlinks>
  <pageMargins left="0.7" right="0.7" top="0.78740157499999996" bottom="0.78740157499999996" header="0.3" footer="0.3"/>
  <pageSetup paperSize="9"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7"/>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9" width="10.28515625" style="303" customWidth="1"/>
    <col min="10" max="16384" width="9.140625" style="303"/>
  </cols>
  <sheetData>
    <row r="1" spans="2:9" x14ac:dyDescent="0.25">
      <c r="B1" s="190" t="s">
        <v>295</v>
      </c>
    </row>
    <row r="2" spans="2:9" x14ac:dyDescent="0.25">
      <c r="B2" s="191" t="s">
        <v>961</v>
      </c>
    </row>
    <row r="4" spans="2:9" x14ac:dyDescent="0.25">
      <c r="I4" s="330" t="s">
        <v>895</v>
      </c>
    </row>
    <row r="5" spans="2:9" x14ac:dyDescent="0.25">
      <c r="B5" s="305" t="s">
        <v>296</v>
      </c>
      <c r="C5" s="194" t="s">
        <v>934</v>
      </c>
      <c r="D5" s="194">
        <v>2011</v>
      </c>
      <c r="E5" s="194">
        <v>2012</v>
      </c>
      <c r="F5" s="194">
        <v>2013</v>
      </c>
      <c r="G5" s="194">
        <v>2014</v>
      </c>
      <c r="H5" s="194">
        <v>2015</v>
      </c>
    </row>
    <row r="6" spans="2:9" x14ac:dyDescent="0.25">
      <c r="B6" s="306" t="s">
        <v>297</v>
      </c>
      <c r="C6" s="180"/>
      <c r="D6" s="199">
        <v>29292.62765896957</v>
      </c>
      <c r="E6" s="199">
        <v>28512.412354357719</v>
      </c>
      <c r="F6" s="199">
        <v>27789.828647477949</v>
      </c>
      <c r="G6" s="199">
        <v>28763.541544942353</v>
      </c>
      <c r="H6" s="199">
        <v>29729.74335068632</v>
      </c>
    </row>
    <row r="7" spans="2:9" x14ac:dyDescent="0.25">
      <c r="B7" s="73" t="s">
        <v>298</v>
      </c>
      <c r="C7" s="331" t="s">
        <v>935</v>
      </c>
      <c r="D7" s="159">
        <v>41023.355096628024</v>
      </c>
      <c r="E7" s="159">
        <v>36954.753274614122</v>
      </c>
      <c r="F7" s="159">
        <v>36990.264662483627</v>
      </c>
      <c r="G7" s="159">
        <v>39335.462163734934</v>
      </c>
      <c r="H7" s="159">
        <v>39934.164985970892</v>
      </c>
    </row>
    <row r="8" spans="2:9" x14ac:dyDescent="0.25">
      <c r="B8" s="73" t="s">
        <v>299</v>
      </c>
      <c r="C8" s="331" t="s">
        <v>935</v>
      </c>
      <c r="D8" s="159">
        <v>32348.860078044076</v>
      </c>
      <c r="E8" s="159">
        <v>32261.212832309571</v>
      </c>
      <c r="F8" s="159">
        <v>31075.604151116859</v>
      </c>
      <c r="G8" s="159">
        <v>34653.219941914831</v>
      </c>
      <c r="H8" s="159">
        <v>36300.764711324453</v>
      </c>
    </row>
    <row r="9" spans="2:9" x14ac:dyDescent="0.25">
      <c r="B9" s="73" t="s">
        <v>300</v>
      </c>
      <c r="C9" s="331" t="s">
        <v>936</v>
      </c>
      <c r="D9" s="159">
        <v>24784.623614541943</v>
      </c>
      <c r="E9" s="159">
        <v>25104.064243273013</v>
      </c>
      <c r="F9" s="159">
        <v>25173.915422080398</v>
      </c>
      <c r="G9" s="159">
        <v>24283.219067148715</v>
      </c>
      <c r="H9" s="159">
        <v>24808.002384463907</v>
      </c>
    </row>
    <row r="10" spans="2:9" x14ac:dyDescent="0.25">
      <c r="B10" s="73" t="s">
        <v>301</v>
      </c>
      <c r="C10" s="331" t="s">
        <v>936</v>
      </c>
      <c r="D10" s="159">
        <v>28584.861495841327</v>
      </c>
      <c r="E10" s="159">
        <v>25858.615493788504</v>
      </c>
      <c r="F10" s="159">
        <v>27013.457531873817</v>
      </c>
      <c r="G10" s="159">
        <v>29538.615516918358</v>
      </c>
      <c r="H10" s="159">
        <v>30337.629644607594</v>
      </c>
    </row>
    <row r="11" spans="2:9" x14ac:dyDescent="0.25">
      <c r="B11" s="73" t="s">
        <v>302</v>
      </c>
      <c r="C11" s="331" t="s">
        <v>937</v>
      </c>
      <c r="D11" s="159">
        <v>20136.108161499702</v>
      </c>
      <c r="E11" s="159">
        <v>19246.873472506384</v>
      </c>
      <c r="F11" s="159">
        <v>19506.248557069084</v>
      </c>
      <c r="G11" s="159">
        <v>20025.88255199539</v>
      </c>
      <c r="H11" s="159">
        <v>19905.247199207981</v>
      </c>
    </row>
    <row r="12" spans="2:9" x14ac:dyDescent="0.25">
      <c r="B12" s="73" t="s">
        <v>303</v>
      </c>
      <c r="C12" s="331" t="s">
        <v>937</v>
      </c>
      <c r="D12" s="159">
        <v>28404.46062067552</v>
      </c>
      <c r="E12" s="159">
        <v>28725.662112445807</v>
      </c>
      <c r="F12" s="159">
        <v>27198.650254244974</v>
      </c>
      <c r="G12" s="159">
        <v>27134.758321414247</v>
      </c>
      <c r="H12" s="159">
        <v>30422.286676543194</v>
      </c>
    </row>
    <row r="13" spans="2:9" x14ac:dyDescent="0.25">
      <c r="B13" s="73" t="s">
        <v>304</v>
      </c>
      <c r="C13" s="331" t="s">
        <v>937</v>
      </c>
      <c r="D13" s="159">
        <v>23624.377750290281</v>
      </c>
      <c r="E13" s="159">
        <v>24670.850703140328</v>
      </c>
      <c r="F13" s="159">
        <v>24394.964464146349</v>
      </c>
      <c r="G13" s="159">
        <v>23963.262917465625</v>
      </c>
      <c r="H13" s="159">
        <v>25080.004310208395</v>
      </c>
    </row>
    <row r="14" spans="2:9" x14ac:dyDescent="0.25">
      <c r="B14" s="73" t="s">
        <v>305</v>
      </c>
      <c r="C14" s="331" t="s">
        <v>937</v>
      </c>
      <c r="D14" s="159">
        <v>28173.338517219225</v>
      </c>
      <c r="E14" s="159">
        <v>27361.827403924242</v>
      </c>
      <c r="F14" s="159">
        <v>28148.704380031104</v>
      </c>
      <c r="G14" s="159">
        <v>30240.393739552885</v>
      </c>
      <c r="H14" s="159">
        <v>31309.404186491211</v>
      </c>
    </row>
    <row r="15" spans="2:9" x14ac:dyDescent="0.25">
      <c r="B15" s="73" t="s">
        <v>306</v>
      </c>
      <c r="C15" s="331" t="s">
        <v>936</v>
      </c>
      <c r="D15" s="159">
        <v>26866.10176384549</v>
      </c>
      <c r="E15" s="159">
        <v>22705.897251380349</v>
      </c>
      <c r="F15" s="159">
        <v>22646.461898181191</v>
      </c>
      <c r="G15" s="159">
        <v>22140.985982652575</v>
      </c>
      <c r="H15" s="159">
        <v>23034.516976818326</v>
      </c>
    </row>
    <row r="16" spans="2:9" x14ac:dyDescent="0.25">
      <c r="B16" s="73" t="s">
        <v>307</v>
      </c>
      <c r="C16" s="331" t="s">
        <v>936</v>
      </c>
      <c r="D16" s="159">
        <v>26569.774437200955</v>
      </c>
      <c r="E16" s="159">
        <v>26927.1796959723</v>
      </c>
      <c r="F16" s="159">
        <v>25795.121320718874</v>
      </c>
      <c r="G16" s="159">
        <v>25094.497999451334</v>
      </c>
      <c r="H16" s="159">
        <v>25901.319322637479</v>
      </c>
    </row>
    <row r="17" spans="2:8" x14ac:dyDescent="0.25">
      <c r="B17" s="73" t="s">
        <v>308</v>
      </c>
      <c r="C17" s="331" t="s">
        <v>937</v>
      </c>
      <c r="D17" s="159">
        <v>29095.296026285134</v>
      </c>
      <c r="E17" s="159">
        <v>29614.838612109594</v>
      </c>
      <c r="F17" s="159">
        <v>28744.866258014681</v>
      </c>
      <c r="G17" s="159">
        <v>29188.955051054127</v>
      </c>
      <c r="H17" s="159">
        <v>29460.881262064988</v>
      </c>
    </row>
    <row r="18" spans="2:8" x14ac:dyDescent="0.25">
      <c r="B18" s="73" t="s">
        <v>309</v>
      </c>
      <c r="C18" s="331" t="s">
        <v>936</v>
      </c>
      <c r="D18" s="159">
        <v>25588.055727291863</v>
      </c>
      <c r="E18" s="159">
        <v>25467.372950626133</v>
      </c>
      <c r="F18" s="159">
        <v>24452.380851267102</v>
      </c>
      <c r="G18" s="159">
        <v>24600.094961209266</v>
      </c>
      <c r="H18" s="159">
        <v>25543.487002267095</v>
      </c>
    </row>
    <row r="19" spans="2:8" x14ac:dyDescent="0.25">
      <c r="B19" s="73" t="s">
        <v>310</v>
      </c>
      <c r="C19" s="331" t="s">
        <v>936</v>
      </c>
      <c r="D19" s="159">
        <v>27938.989984300617</v>
      </c>
      <c r="E19" s="159">
        <v>27218.801725405385</v>
      </c>
      <c r="F19" s="159">
        <v>26323.530031874001</v>
      </c>
      <c r="G19" s="159">
        <v>29054.908256046667</v>
      </c>
      <c r="H19" s="159">
        <v>29114.710845094356</v>
      </c>
    </row>
    <row r="20" spans="2:8" x14ac:dyDescent="0.25">
      <c r="B20" s="73" t="s">
        <v>311</v>
      </c>
      <c r="C20" s="331" t="s">
        <v>937</v>
      </c>
      <c r="D20" s="159">
        <v>32258.160862552206</v>
      </c>
      <c r="E20" s="159">
        <v>31124.645461156178</v>
      </c>
      <c r="F20" s="159">
        <v>28878.172037592456</v>
      </c>
      <c r="G20" s="159">
        <v>29636.170118090817</v>
      </c>
      <c r="H20" s="159">
        <v>30351.223447908826</v>
      </c>
    </row>
    <row r="22" spans="2:8" x14ac:dyDescent="0.25">
      <c r="B22" s="305" t="s">
        <v>312</v>
      </c>
      <c r="D22" s="194">
        <v>2011</v>
      </c>
      <c r="E22" s="194">
        <v>2012</v>
      </c>
      <c r="F22" s="194">
        <v>2013</v>
      </c>
      <c r="G22" s="194">
        <v>2014</v>
      </c>
      <c r="H22" s="194">
        <v>2015</v>
      </c>
    </row>
    <row r="23" spans="2:8" x14ac:dyDescent="0.25">
      <c r="B23" s="306" t="s">
        <v>297</v>
      </c>
      <c r="D23" s="199">
        <v>29292.62765896957</v>
      </c>
      <c r="E23" s="199">
        <v>28512.412354357719</v>
      </c>
      <c r="F23" s="199">
        <v>27789.828647477949</v>
      </c>
      <c r="G23" s="199">
        <v>28763.541544942353</v>
      </c>
      <c r="H23" s="199">
        <v>29729.74335068632</v>
      </c>
    </row>
    <row r="24" spans="2:8" x14ac:dyDescent="0.25">
      <c r="B24" s="73" t="s">
        <v>313</v>
      </c>
      <c r="D24" s="159">
        <v>41023.355096628024</v>
      </c>
      <c r="E24" s="159">
        <v>36954.753274614122</v>
      </c>
      <c r="F24" s="159">
        <v>36990.264662483627</v>
      </c>
      <c r="G24" s="159">
        <v>39335.462163734934</v>
      </c>
      <c r="H24" s="159">
        <v>39934.164985970892</v>
      </c>
    </row>
    <row r="25" spans="2:8" x14ac:dyDescent="0.25">
      <c r="B25" s="73" t="s">
        <v>314</v>
      </c>
      <c r="D25" s="159">
        <v>32348.860078044076</v>
      </c>
      <c r="E25" s="159">
        <v>32261.212832309571</v>
      </c>
      <c r="F25" s="159">
        <v>31075.604151116859</v>
      </c>
      <c r="G25" s="159">
        <v>34653.219941914831</v>
      </c>
      <c r="H25" s="159">
        <v>36300.764711324453</v>
      </c>
    </row>
    <row r="26" spans="2:8" x14ac:dyDescent="0.25">
      <c r="B26" s="73" t="s">
        <v>315</v>
      </c>
      <c r="D26" s="159">
        <v>26631.317075453684</v>
      </c>
      <c r="E26" s="159">
        <v>25472.079053435653</v>
      </c>
      <c r="F26" s="159">
        <v>26077.199382521037</v>
      </c>
      <c r="G26" s="159">
        <v>26831.964363682917</v>
      </c>
      <c r="H26" s="159">
        <v>27465.260024243784</v>
      </c>
    </row>
    <row r="27" spans="2:8" x14ac:dyDescent="0.25">
      <c r="B27" s="73" t="s">
        <v>316</v>
      </c>
      <c r="D27" s="159">
        <v>26196.296343185473</v>
      </c>
      <c r="E27" s="159">
        <v>26186.907418234226</v>
      </c>
      <c r="F27" s="159">
        <v>25219.11270153744</v>
      </c>
      <c r="G27" s="159">
        <v>25314.657467503337</v>
      </c>
      <c r="H27" s="159">
        <v>27654.234850648696</v>
      </c>
    </row>
    <row r="28" spans="2:8" x14ac:dyDescent="0.25">
      <c r="B28" s="73" t="s">
        <v>317</v>
      </c>
      <c r="D28" s="159">
        <v>26348.765304729492</v>
      </c>
      <c r="E28" s="159">
        <v>24928.897883196481</v>
      </c>
      <c r="F28" s="159">
        <v>25058.40127046845</v>
      </c>
      <c r="G28" s="159">
        <v>25379.787298992105</v>
      </c>
      <c r="H28" s="159">
        <v>26422.928330292798</v>
      </c>
    </row>
    <row r="29" spans="2:8" x14ac:dyDescent="0.25">
      <c r="B29" s="73" t="s">
        <v>318</v>
      </c>
      <c r="D29" s="159">
        <v>28203.394833779261</v>
      </c>
      <c r="E29" s="159">
        <v>28682.546078151161</v>
      </c>
      <c r="F29" s="159">
        <v>27701.042620785589</v>
      </c>
      <c r="G29" s="159">
        <v>27705.687772784702</v>
      </c>
      <c r="H29" s="159">
        <v>28195.676674183196</v>
      </c>
    </row>
    <row r="30" spans="2:8" x14ac:dyDescent="0.25">
      <c r="B30" s="73" t="s">
        <v>319</v>
      </c>
      <c r="D30" s="159">
        <v>26853.235552669928</v>
      </c>
      <c r="E30" s="159">
        <v>26404.313861458664</v>
      </c>
      <c r="F30" s="159">
        <v>25477.70272481041</v>
      </c>
      <c r="G30" s="159">
        <v>26975.412181976371</v>
      </c>
      <c r="H30" s="159">
        <v>27451.022034736096</v>
      </c>
    </row>
    <row r="31" spans="2:8" x14ac:dyDescent="0.25">
      <c r="B31" s="73" t="s">
        <v>320</v>
      </c>
      <c r="D31" s="159">
        <v>32258.160862552206</v>
      </c>
      <c r="E31" s="159">
        <v>31124.645461156178</v>
      </c>
      <c r="F31" s="159">
        <v>28878.172037592456</v>
      </c>
      <c r="G31" s="159">
        <v>29636.170118090817</v>
      </c>
      <c r="H31" s="159">
        <v>30351.223447908826</v>
      </c>
    </row>
    <row r="33" spans="2:8" x14ac:dyDescent="0.25">
      <c r="B33" s="305" t="s">
        <v>938</v>
      </c>
      <c r="D33" s="194">
        <v>2011</v>
      </c>
      <c r="E33" s="194">
        <v>2012</v>
      </c>
      <c r="F33" s="194">
        <v>2013</v>
      </c>
      <c r="G33" s="194">
        <v>2014</v>
      </c>
      <c r="H33" s="194">
        <v>2015</v>
      </c>
    </row>
    <row r="34" spans="2:8" x14ac:dyDescent="0.25">
      <c r="B34" s="332" t="s">
        <v>940</v>
      </c>
      <c r="D34" s="159">
        <v>35726.957809713356</v>
      </c>
      <c r="E34" s="159">
        <v>34129.536224395197</v>
      </c>
      <c r="F34" s="159">
        <v>33386.206277519748</v>
      </c>
      <c r="G34" s="159">
        <v>36443.288105655825</v>
      </c>
      <c r="H34" s="159">
        <v>37671.309927600356</v>
      </c>
    </row>
    <row r="35" spans="2:8" x14ac:dyDescent="0.25">
      <c r="B35" s="332" t="s">
        <v>941</v>
      </c>
      <c r="D35" s="159">
        <v>28520.064270886851</v>
      </c>
      <c r="E35" s="159">
        <v>28373.750156903414</v>
      </c>
      <c r="F35" s="159">
        <v>27368.783778787332</v>
      </c>
      <c r="G35" s="159">
        <v>27893.037330099945</v>
      </c>
      <c r="H35" s="159">
        <v>28994.008100913605</v>
      </c>
    </row>
    <row r="36" spans="2:8" x14ac:dyDescent="0.25">
      <c r="B36" s="332" t="s">
        <v>942</v>
      </c>
      <c r="D36" s="159">
        <v>26733.979512371599</v>
      </c>
      <c r="E36" s="159">
        <v>25598.801821847446</v>
      </c>
      <c r="F36" s="159">
        <v>25297.115489928248</v>
      </c>
      <c r="G36" s="159">
        <v>25859.65053124278</v>
      </c>
      <c r="H36" s="159">
        <v>26525.654672739951</v>
      </c>
    </row>
    <row r="39" spans="2:8" x14ac:dyDescent="0.25">
      <c r="B39" s="196" t="s">
        <v>1005</v>
      </c>
      <c r="C39" s="344" t="s">
        <v>1011</v>
      </c>
    </row>
    <row r="41" spans="2:8" x14ac:dyDescent="0.25">
      <c r="B41" s="196" t="s">
        <v>1010</v>
      </c>
      <c r="C41" s="196" t="s">
        <v>198</v>
      </c>
    </row>
    <row r="42" spans="2:8" x14ac:dyDescent="0.25">
      <c r="B42" s="196"/>
      <c r="C42" s="196" t="s">
        <v>1006</v>
      </c>
    </row>
    <row r="43" spans="2:8" x14ac:dyDescent="0.25">
      <c r="B43" s="196" t="s">
        <v>447</v>
      </c>
      <c r="C43" s="190" t="s">
        <v>996</v>
      </c>
    </row>
    <row r="44" spans="2:8" x14ac:dyDescent="0.25">
      <c r="B44" s="196" t="s">
        <v>448</v>
      </c>
      <c r="C44" s="339" t="s">
        <v>990</v>
      </c>
    </row>
    <row r="46" spans="2:8" x14ac:dyDescent="0.25">
      <c r="B46" s="303" t="s">
        <v>1007</v>
      </c>
      <c r="C46" s="344" t="s">
        <v>1009</v>
      </c>
    </row>
    <row r="47" spans="2:8" x14ac:dyDescent="0.25">
      <c r="B47" s="303" t="s">
        <v>447</v>
      </c>
      <c r="C47" s="190" t="s">
        <v>1008</v>
      </c>
    </row>
  </sheetData>
  <hyperlinks>
    <hyperlink ref="B1" location="'NČI 2014+ v14 '!N29" display="zpět"/>
    <hyperlink ref="C43" r:id="rId1"/>
    <hyperlink ref="C47" r:id="rId2"/>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I47"/>
  <sheetViews>
    <sheetView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3.7109375" style="303" customWidth="1"/>
    <col min="2" max="2" width="24.5703125" style="303" bestFit="1" customWidth="1"/>
    <col min="3" max="3" width="5.7109375" style="303" customWidth="1"/>
    <col min="4" max="9" width="10.28515625" style="303" customWidth="1"/>
    <col min="10" max="16384" width="9.140625" style="303"/>
  </cols>
  <sheetData>
    <row r="1" spans="2:9" x14ac:dyDescent="0.25">
      <c r="B1" s="190" t="s">
        <v>295</v>
      </c>
    </row>
    <row r="2" spans="2:9" x14ac:dyDescent="0.25">
      <c r="B2" s="191" t="s">
        <v>962</v>
      </c>
    </row>
    <row r="4" spans="2:9" x14ac:dyDescent="0.25">
      <c r="I4" s="330" t="s">
        <v>895</v>
      </c>
    </row>
    <row r="5" spans="2:9" x14ac:dyDescent="0.25">
      <c r="B5" s="305" t="s">
        <v>296</v>
      </c>
      <c r="C5" s="194" t="s">
        <v>934</v>
      </c>
      <c r="D5" s="194">
        <v>2011</v>
      </c>
      <c r="E5" s="194">
        <v>2012</v>
      </c>
      <c r="F5" s="194">
        <v>2013</v>
      </c>
      <c r="G5" s="194">
        <v>2014</v>
      </c>
      <c r="H5" s="194">
        <v>2015</v>
      </c>
    </row>
    <row r="6" spans="2:9" x14ac:dyDescent="0.25">
      <c r="B6" s="306" t="s">
        <v>297</v>
      </c>
      <c r="C6" s="180"/>
      <c r="D6" s="199">
        <v>29816.688469729539</v>
      </c>
      <c r="E6" s="199">
        <v>29051.32113782227</v>
      </c>
      <c r="F6" s="199">
        <v>28079.58976282167</v>
      </c>
      <c r="G6" s="199">
        <v>27311.486613176399</v>
      </c>
      <c r="H6" s="199">
        <v>28781.018364710002</v>
      </c>
    </row>
    <row r="7" spans="2:9" x14ac:dyDescent="0.25">
      <c r="B7" s="73" t="s">
        <v>298</v>
      </c>
      <c r="C7" s="331" t="s">
        <v>935</v>
      </c>
      <c r="D7" s="159">
        <v>40985.659587642462</v>
      </c>
      <c r="E7" s="159">
        <v>39580.55574968025</v>
      </c>
      <c r="F7" s="159">
        <v>38379.969377645379</v>
      </c>
      <c r="G7" s="159">
        <v>37983.942410097989</v>
      </c>
      <c r="H7" s="159">
        <v>40804.269520069232</v>
      </c>
    </row>
    <row r="8" spans="2:9" x14ac:dyDescent="0.25">
      <c r="B8" s="73" t="s">
        <v>299</v>
      </c>
      <c r="C8" s="331" t="s">
        <v>935</v>
      </c>
      <c r="D8" s="159">
        <v>27773.202796486334</v>
      </c>
      <c r="E8" s="159">
        <v>26690.879519358183</v>
      </c>
      <c r="F8" s="159">
        <v>26093.18915878233</v>
      </c>
      <c r="G8" s="159">
        <v>25812.584751011163</v>
      </c>
      <c r="H8" s="159">
        <v>26681.204588672863</v>
      </c>
    </row>
    <row r="9" spans="2:9" x14ac:dyDescent="0.25">
      <c r="B9" s="73" t="s">
        <v>300</v>
      </c>
      <c r="C9" s="331" t="s">
        <v>936</v>
      </c>
      <c r="D9" s="159">
        <v>25609.190035188585</v>
      </c>
      <c r="E9" s="159">
        <v>25549.431971342583</v>
      </c>
      <c r="F9" s="159">
        <v>24882.853429859795</v>
      </c>
      <c r="G9" s="159">
        <v>23805.212174665077</v>
      </c>
      <c r="H9" s="159">
        <v>25125.777906823099</v>
      </c>
    </row>
    <row r="10" spans="2:9" x14ac:dyDescent="0.25">
      <c r="B10" s="73" t="s">
        <v>301</v>
      </c>
      <c r="C10" s="331" t="s">
        <v>936</v>
      </c>
      <c r="D10" s="159">
        <v>25961.34325723847</v>
      </c>
      <c r="E10" s="159">
        <v>25717.181180378582</v>
      </c>
      <c r="F10" s="159">
        <v>25013.776057278516</v>
      </c>
      <c r="G10" s="159">
        <v>24812.891328183847</v>
      </c>
      <c r="H10" s="159">
        <v>25470.253965520515</v>
      </c>
    </row>
    <row r="11" spans="2:9" x14ac:dyDescent="0.25">
      <c r="B11" s="73" t="s">
        <v>302</v>
      </c>
      <c r="C11" s="331" t="s">
        <v>937</v>
      </c>
      <c r="D11" s="159">
        <v>22344.244399979227</v>
      </c>
      <c r="E11" s="159">
        <v>22259.184283597642</v>
      </c>
      <c r="F11" s="159">
        <v>21678.124604461638</v>
      </c>
      <c r="G11" s="159">
        <v>20282.959429471</v>
      </c>
      <c r="H11" s="159">
        <v>20436.537910451079</v>
      </c>
    </row>
    <row r="12" spans="2:9" x14ac:dyDescent="0.25">
      <c r="B12" s="73" t="s">
        <v>303</v>
      </c>
      <c r="C12" s="331" t="s">
        <v>937</v>
      </c>
      <c r="D12" s="159">
        <v>24449.798706545349</v>
      </c>
      <c r="E12" s="159">
        <v>24417.439982283497</v>
      </c>
      <c r="F12" s="159">
        <v>23058.817222455124</v>
      </c>
      <c r="G12" s="159">
        <v>20921.232791676182</v>
      </c>
      <c r="H12" s="159">
        <v>22340.738797025799</v>
      </c>
    </row>
    <row r="13" spans="2:9" x14ac:dyDescent="0.25">
      <c r="B13" s="73" t="s">
        <v>304</v>
      </c>
      <c r="C13" s="331" t="s">
        <v>937</v>
      </c>
      <c r="D13" s="159">
        <v>25255.195493944582</v>
      </c>
      <c r="E13" s="159">
        <v>25323.084368325057</v>
      </c>
      <c r="F13" s="159">
        <v>24338.111560281824</v>
      </c>
      <c r="G13" s="159">
        <v>23034.059021777808</v>
      </c>
      <c r="H13" s="159">
        <v>24152.31915504377</v>
      </c>
    </row>
    <row r="14" spans="2:9" x14ac:dyDescent="0.25">
      <c r="B14" s="73" t="s">
        <v>305</v>
      </c>
      <c r="C14" s="331" t="s">
        <v>937</v>
      </c>
      <c r="D14" s="159">
        <v>25981.089032638418</v>
      </c>
      <c r="E14" s="159">
        <v>25377.123514904357</v>
      </c>
      <c r="F14" s="159">
        <v>24195.776583000814</v>
      </c>
      <c r="G14" s="159">
        <v>23954.838202094888</v>
      </c>
      <c r="H14" s="159">
        <v>24566.943427010072</v>
      </c>
    </row>
    <row r="15" spans="2:9" x14ac:dyDescent="0.25">
      <c r="B15" s="73" t="s">
        <v>306</v>
      </c>
      <c r="C15" s="331" t="s">
        <v>936</v>
      </c>
      <c r="D15" s="159">
        <v>25627.875591251795</v>
      </c>
      <c r="E15" s="159">
        <v>25467.30476772055</v>
      </c>
      <c r="F15" s="159">
        <v>24139.349622203386</v>
      </c>
      <c r="G15" s="159">
        <v>23390.851554423731</v>
      </c>
      <c r="H15" s="159">
        <v>24549.016983608435</v>
      </c>
    </row>
    <row r="16" spans="2:9" x14ac:dyDescent="0.25">
      <c r="B16" s="73" t="s">
        <v>307</v>
      </c>
      <c r="C16" s="331" t="s">
        <v>936</v>
      </c>
      <c r="D16" s="159">
        <v>28110.198440456898</v>
      </c>
      <c r="E16" s="159">
        <v>27431.37022232364</v>
      </c>
      <c r="F16" s="159">
        <v>25582.285107255506</v>
      </c>
      <c r="G16" s="159">
        <v>24637.535646724406</v>
      </c>
      <c r="H16" s="159">
        <v>26642.342536708347</v>
      </c>
    </row>
    <row r="17" spans="2:8" x14ac:dyDescent="0.25">
      <c r="B17" s="73" t="s">
        <v>308</v>
      </c>
      <c r="C17" s="331" t="s">
        <v>937</v>
      </c>
      <c r="D17" s="159">
        <v>27446.352858914757</v>
      </c>
      <c r="E17" s="159">
        <v>26610.143883078599</v>
      </c>
      <c r="F17" s="159">
        <v>26464.710406657839</v>
      </c>
      <c r="G17" s="159">
        <v>25860.871675757437</v>
      </c>
      <c r="H17" s="159">
        <v>27013.436361202792</v>
      </c>
    </row>
    <row r="18" spans="2:8" x14ac:dyDescent="0.25">
      <c r="B18" s="73" t="s">
        <v>309</v>
      </c>
      <c r="C18" s="331" t="s">
        <v>936</v>
      </c>
      <c r="D18" s="159">
        <v>26237.698542942708</v>
      </c>
      <c r="E18" s="159">
        <v>24505.685127771449</v>
      </c>
      <c r="F18" s="159">
        <v>24570.958347627784</v>
      </c>
      <c r="G18" s="159">
        <v>22921.127376172386</v>
      </c>
      <c r="H18" s="159">
        <v>24142.239415153355</v>
      </c>
    </row>
    <row r="19" spans="2:8" x14ac:dyDescent="0.25">
      <c r="B19" s="73" t="s">
        <v>310</v>
      </c>
      <c r="C19" s="331" t="s">
        <v>936</v>
      </c>
      <c r="D19" s="159">
        <v>25585.561135293523</v>
      </c>
      <c r="E19" s="159">
        <v>24982.768816657954</v>
      </c>
      <c r="F19" s="159">
        <v>23037.990176330506</v>
      </c>
      <c r="G19" s="159">
        <v>23315.197693714174</v>
      </c>
      <c r="H19" s="159">
        <v>23643.793000434005</v>
      </c>
    </row>
    <row r="20" spans="2:8" x14ac:dyDescent="0.25">
      <c r="B20" s="73" t="s">
        <v>311</v>
      </c>
      <c r="C20" s="331" t="s">
        <v>937</v>
      </c>
      <c r="D20" s="159">
        <v>25275.375010392225</v>
      </c>
      <c r="E20" s="159">
        <v>24529.792987284742</v>
      </c>
      <c r="F20" s="159">
        <v>23223.739962136769</v>
      </c>
      <c r="G20" s="159">
        <v>22515.964338438349</v>
      </c>
      <c r="H20" s="159">
        <v>23752.887114076759</v>
      </c>
    </row>
    <row r="22" spans="2:8" x14ac:dyDescent="0.25">
      <c r="B22" s="305" t="s">
        <v>312</v>
      </c>
      <c r="D22" s="194">
        <v>2011</v>
      </c>
      <c r="E22" s="194">
        <v>2012</v>
      </c>
      <c r="F22" s="194">
        <v>2013</v>
      </c>
      <c r="G22" s="194">
        <v>2014</v>
      </c>
      <c r="H22" s="194">
        <v>2015</v>
      </c>
    </row>
    <row r="23" spans="2:8" x14ac:dyDescent="0.25">
      <c r="B23" s="306" t="s">
        <v>297</v>
      </c>
      <c r="D23" s="199">
        <v>29816.688469729539</v>
      </c>
      <c r="E23" s="199">
        <v>29051.32113782227</v>
      </c>
      <c r="F23" s="199">
        <v>28079.58976282167</v>
      </c>
      <c r="G23" s="199">
        <v>27311.486613176399</v>
      </c>
      <c r="H23" s="199">
        <v>28781.018364710002</v>
      </c>
    </row>
    <row r="24" spans="2:8" x14ac:dyDescent="0.25">
      <c r="B24" s="73" t="s">
        <v>313</v>
      </c>
      <c r="D24" s="159">
        <v>40985.659587642462</v>
      </c>
      <c r="E24" s="159">
        <v>39580.55574968025</v>
      </c>
      <c r="F24" s="159">
        <v>38379.969377645379</v>
      </c>
      <c r="G24" s="159">
        <v>37983.942410097989</v>
      </c>
      <c r="H24" s="159">
        <v>40804.269520069232</v>
      </c>
    </row>
    <row r="25" spans="2:8" x14ac:dyDescent="0.25">
      <c r="B25" s="73" t="s">
        <v>314</v>
      </c>
      <c r="D25" s="159">
        <v>27773.202796486334</v>
      </c>
      <c r="E25" s="159">
        <v>26690.879519358183</v>
      </c>
      <c r="F25" s="159">
        <v>26093.18915878233</v>
      </c>
      <c r="G25" s="159">
        <v>25812.584751011163</v>
      </c>
      <c r="H25" s="159">
        <v>26681.204588672863</v>
      </c>
    </row>
    <row r="26" spans="2:8" x14ac:dyDescent="0.25">
      <c r="B26" s="73" t="s">
        <v>315</v>
      </c>
      <c r="D26" s="159">
        <v>25779.972076451952</v>
      </c>
      <c r="E26" s="159">
        <v>25631.283501630234</v>
      </c>
      <c r="F26" s="159">
        <v>24947.074020847176</v>
      </c>
      <c r="G26" s="159">
        <v>24286.37136697102</v>
      </c>
      <c r="H26" s="159">
        <v>25292.539797199883</v>
      </c>
    </row>
    <row r="27" spans="2:8" x14ac:dyDescent="0.25">
      <c r="B27" s="73" t="s">
        <v>316</v>
      </c>
      <c r="D27" s="159">
        <v>23823.373644061747</v>
      </c>
      <c r="E27" s="159">
        <v>23767.201998088236</v>
      </c>
      <c r="F27" s="159">
        <v>22654.859435695431</v>
      </c>
      <c r="G27" s="159">
        <v>20737.179383212831</v>
      </c>
      <c r="H27" s="159">
        <v>21772.605444528228</v>
      </c>
    </row>
    <row r="28" spans="2:8" x14ac:dyDescent="0.25">
      <c r="B28" s="73" t="s">
        <v>317</v>
      </c>
      <c r="D28" s="159">
        <v>25658.033338327608</v>
      </c>
      <c r="E28" s="159">
        <v>25392.930803815489</v>
      </c>
      <c r="F28" s="159">
        <v>24215.189682242726</v>
      </c>
      <c r="G28" s="159">
        <v>23499.618491019442</v>
      </c>
      <c r="H28" s="159">
        <v>24445.697945083979</v>
      </c>
    </row>
    <row r="29" spans="2:8" x14ac:dyDescent="0.25">
      <c r="B29" s="73" t="s">
        <v>318</v>
      </c>
      <c r="D29" s="159">
        <v>27595.327277008651</v>
      </c>
      <c r="E29" s="159">
        <v>26792.132593265258</v>
      </c>
      <c r="F29" s="159">
        <v>26270.803665697709</v>
      </c>
      <c r="G29" s="159">
        <v>25589.223159291869</v>
      </c>
      <c r="H29" s="159">
        <v>26933.261252285651</v>
      </c>
    </row>
    <row r="30" spans="2:8" x14ac:dyDescent="0.25">
      <c r="B30" s="73" t="s">
        <v>319</v>
      </c>
      <c r="D30" s="159">
        <v>25935.510361003195</v>
      </c>
      <c r="E30" s="159">
        <v>24722.197541063069</v>
      </c>
      <c r="F30" s="159">
        <v>23848.669659107542</v>
      </c>
      <c r="G30" s="159">
        <v>23102.044281978913</v>
      </c>
      <c r="H30" s="159">
        <v>23910.71777659512</v>
      </c>
    </row>
    <row r="31" spans="2:8" x14ac:dyDescent="0.25">
      <c r="B31" s="73" t="s">
        <v>320</v>
      </c>
      <c r="D31" s="159">
        <v>25275.375010392225</v>
      </c>
      <c r="E31" s="159">
        <v>24529.792987284742</v>
      </c>
      <c r="F31" s="159">
        <v>23223.739962136769</v>
      </c>
      <c r="G31" s="159">
        <v>22515.964338438349</v>
      </c>
      <c r="H31" s="159">
        <v>23752.887114076759</v>
      </c>
    </row>
    <row r="33" spans="2:8" x14ac:dyDescent="0.25">
      <c r="B33" s="305" t="s">
        <v>938</v>
      </c>
      <c r="D33" s="194">
        <v>2011</v>
      </c>
      <c r="E33" s="194">
        <v>2012</v>
      </c>
      <c r="F33" s="194">
        <v>2013</v>
      </c>
      <c r="G33" s="194">
        <v>2014</v>
      </c>
      <c r="H33" s="194">
        <v>2015</v>
      </c>
    </row>
    <row r="34" spans="2:8" x14ac:dyDescent="0.25">
      <c r="B34" s="332" t="s">
        <v>940</v>
      </c>
      <c r="D34" s="159">
        <v>37201.631299009816</v>
      </c>
      <c r="E34" s="159">
        <v>35880.986095923239</v>
      </c>
      <c r="F34" s="159">
        <v>34840.122532530266</v>
      </c>
      <c r="G34" s="159">
        <v>34443.432000905639</v>
      </c>
      <c r="H34" s="159">
        <v>36607.709491526606</v>
      </c>
    </row>
    <row r="35" spans="2:8" x14ac:dyDescent="0.25">
      <c r="B35" s="332" t="s">
        <v>941</v>
      </c>
      <c r="D35" s="159">
        <v>25654.401823545792</v>
      </c>
      <c r="E35" s="159">
        <v>25149.691583850708</v>
      </c>
      <c r="F35" s="159">
        <v>24297.97308914004</v>
      </c>
      <c r="G35" s="159">
        <v>23338.883795690803</v>
      </c>
      <c r="H35" s="159">
        <v>24447.262641691854</v>
      </c>
    </row>
    <row r="36" spans="2:8" x14ac:dyDescent="0.25">
      <c r="B36" s="332" t="s">
        <v>942</v>
      </c>
      <c r="D36" s="159">
        <v>26094.95901052011</v>
      </c>
      <c r="E36" s="159">
        <v>25506.984253083367</v>
      </c>
      <c r="F36" s="159">
        <v>24519.255994977397</v>
      </c>
      <c r="G36" s="159">
        <v>23778.777723262399</v>
      </c>
      <c r="H36" s="159">
        <v>24859.460085376275</v>
      </c>
    </row>
    <row r="39" spans="2:8" x14ac:dyDescent="0.25">
      <c r="B39" s="196" t="s">
        <v>1005</v>
      </c>
      <c r="C39" s="344" t="s">
        <v>1011</v>
      </c>
    </row>
    <row r="41" spans="2:8" x14ac:dyDescent="0.25">
      <c r="B41" s="196" t="s">
        <v>1010</v>
      </c>
      <c r="C41" s="196" t="s">
        <v>198</v>
      </c>
    </row>
    <row r="42" spans="2:8" x14ac:dyDescent="0.25">
      <c r="B42" s="196"/>
      <c r="C42" s="196" t="s">
        <v>1006</v>
      </c>
    </row>
    <row r="43" spans="2:8" x14ac:dyDescent="0.25">
      <c r="B43" s="196" t="s">
        <v>447</v>
      </c>
      <c r="C43" s="190" t="s">
        <v>996</v>
      </c>
    </row>
    <row r="44" spans="2:8" x14ac:dyDescent="0.25">
      <c r="B44" s="196" t="s">
        <v>448</v>
      </c>
      <c r="C44" s="339" t="s">
        <v>990</v>
      </c>
    </row>
    <row r="46" spans="2:8" x14ac:dyDescent="0.25">
      <c r="B46" s="303" t="s">
        <v>1007</v>
      </c>
      <c r="C46" s="344" t="s">
        <v>1009</v>
      </c>
    </row>
    <row r="47" spans="2:8" x14ac:dyDescent="0.25">
      <c r="B47" s="303" t="s">
        <v>447</v>
      </c>
      <c r="C47" s="190" t="s">
        <v>1008</v>
      </c>
    </row>
  </sheetData>
  <hyperlinks>
    <hyperlink ref="B1" location="'NČI 2014+ v14 '!N30" display="zpět"/>
    <hyperlink ref="C43" r:id="rId1"/>
    <hyperlink ref="C47" r:id="rId2"/>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1"/>
  <sheetViews>
    <sheetView workbookViewId="0">
      <pane xSplit="2" ySplit="5" topLeftCell="C6" activePane="bottomRight" state="frozen"/>
      <selection activeCell="D6" sqref="D6"/>
      <selection pane="topRight" activeCell="D6" sqref="D6"/>
      <selection pane="bottomLeft" activeCell="D6" sqref="D6"/>
      <selection pane="bottomRight" activeCell="D6" sqref="D6"/>
    </sheetView>
  </sheetViews>
  <sheetFormatPr defaultRowHeight="15" x14ac:dyDescent="0.25"/>
  <cols>
    <col min="1" max="1" width="2.5703125" customWidth="1"/>
    <col min="2" max="2" width="17.28515625" customWidth="1"/>
    <col min="3" max="3" width="5.42578125" customWidth="1"/>
    <col min="4" max="17" width="4.42578125" bestFit="1" customWidth="1"/>
    <col min="18" max="24" width="4.5703125" bestFit="1" customWidth="1"/>
    <col min="25" max="25" width="5.42578125" customWidth="1"/>
  </cols>
  <sheetData>
    <row r="1" spans="2:36" x14ac:dyDescent="0.25">
      <c r="B1" s="190" t="s">
        <v>295</v>
      </c>
      <c r="C1" s="66"/>
      <c r="D1" s="66"/>
      <c r="E1" s="66"/>
    </row>
    <row r="2" spans="2:36" x14ac:dyDescent="0.25">
      <c r="B2" s="85" t="s">
        <v>620</v>
      </c>
      <c r="C2" s="85"/>
      <c r="D2" s="85"/>
      <c r="E2" s="85"/>
      <c r="F2" s="76"/>
      <c r="G2" s="76"/>
      <c r="H2" s="76"/>
      <c r="I2" s="76"/>
      <c r="J2" s="76"/>
      <c r="K2" s="76"/>
      <c r="L2" s="76"/>
      <c r="M2" s="76"/>
      <c r="N2" s="92"/>
      <c r="O2" s="160"/>
      <c r="P2" s="160"/>
      <c r="Q2" s="160"/>
      <c r="R2" s="160"/>
      <c r="S2" s="160"/>
      <c r="T2" s="160"/>
      <c r="U2" s="160"/>
      <c r="V2" s="160"/>
      <c r="W2" s="160"/>
      <c r="X2" s="160"/>
    </row>
    <row r="3" spans="2:36" s="76" customFormat="1" ht="15" customHeight="1" x14ac:dyDescent="0.25">
      <c r="B3" s="84" t="s">
        <v>325</v>
      </c>
      <c r="C3" s="84"/>
      <c r="D3" s="84"/>
      <c r="E3" s="84"/>
      <c r="F3" s="160"/>
      <c r="G3" s="160"/>
      <c r="H3" s="160"/>
      <c r="I3" s="160"/>
      <c r="J3" s="160"/>
      <c r="K3" s="160"/>
      <c r="L3" s="160"/>
      <c r="M3" s="160"/>
      <c r="N3" s="160"/>
      <c r="O3" s="160"/>
      <c r="P3" s="160"/>
      <c r="S3" s="91"/>
      <c r="U3" s="160"/>
      <c r="V3" s="160"/>
      <c r="W3" s="160"/>
      <c r="X3" s="160"/>
    </row>
    <row r="4" spans="2:36" x14ac:dyDescent="0.25">
      <c r="B4" s="160"/>
      <c r="C4" s="160"/>
      <c r="D4" s="160"/>
      <c r="E4" s="160"/>
      <c r="F4" s="160"/>
      <c r="G4" s="160"/>
      <c r="H4" s="160"/>
      <c r="I4" s="160"/>
      <c r="J4" s="160"/>
      <c r="K4" s="160"/>
      <c r="L4" s="160"/>
      <c r="M4" s="160"/>
      <c r="N4" s="160"/>
      <c r="O4" s="160"/>
      <c r="P4" s="160"/>
      <c r="Q4" s="160"/>
      <c r="R4" s="160"/>
      <c r="S4" s="160"/>
      <c r="T4" s="160"/>
      <c r="U4" s="160"/>
      <c r="V4" s="160"/>
      <c r="W4" s="160"/>
      <c r="Y4" s="68" t="s">
        <v>18</v>
      </c>
    </row>
    <row r="5" spans="2:36" x14ac:dyDescent="0.25">
      <c r="B5" s="69" t="s">
        <v>296</v>
      </c>
      <c r="C5" s="70">
        <v>1993</v>
      </c>
      <c r="D5" s="70">
        <v>1994</v>
      </c>
      <c r="E5" s="70">
        <v>1995</v>
      </c>
      <c r="F5" s="70">
        <v>1996</v>
      </c>
      <c r="G5" s="70">
        <v>1997</v>
      </c>
      <c r="H5" s="70">
        <v>1998</v>
      </c>
      <c r="I5" s="70">
        <v>1999</v>
      </c>
      <c r="J5" s="70">
        <v>2000</v>
      </c>
      <c r="K5" s="70">
        <v>2001</v>
      </c>
      <c r="L5" s="70">
        <v>2002</v>
      </c>
      <c r="M5" s="70">
        <v>2003</v>
      </c>
      <c r="N5" s="70">
        <v>2004</v>
      </c>
      <c r="O5" s="70">
        <v>2005</v>
      </c>
      <c r="P5" s="70">
        <v>2006</v>
      </c>
      <c r="Q5" s="70">
        <v>2007</v>
      </c>
      <c r="R5" s="70">
        <v>2008</v>
      </c>
      <c r="S5" s="70">
        <v>2009</v>
      </c>
      <c r="T5" s="70">
        <v>2010</v>
      </c>
      <c r="U5" s="70">
        <v>2011</v>
      </c>
      <c r="V5" s="70">
        <v>2012</v>
      </c>
      <c r="W5" s="70">
        <v>2013</v>
      </c>
      <c r="X5" s="70">
        <v>2014</v>
      </c>
      <c r="Y5" s="194">
        <v>2015</v>
      </c>
    </row>
    <row r="6" spans="2:36" x14ac:dyDescent="0.25">
      <c r="B6" s="71" t="s">
        <v>297</v>
      </c>
      <c r="C6" s="72">
        <v>28.831545118836075</v>
      </c>
      <c r="D6" s="72">
        <v>28.190390176613505</v>
      </c>
      <c r="E6" s="72">
        <v>27.757824682619958</v>
      </c>
      <c r="F6" s="72">
        <v>27.413544889546099</v>
      </c>
      <c r="G6" s="72">
        <v>26.838989722053874</v>
      </c>
      <c r="H6" s="72">
        <v>26.596877813322699</v>
      </c>
      <c r="I6" s="72">
        <v>26.510020372230255</v>
      </c>
      <c r="J6" s="72">
        <v>26.18147830206199</v>
      </c>
      <c r="K6" s="72">
        <v>26.744664195270794</v>
      </c>
      <c r="L6" s="72">
        <v>26.619469549713081</v>
      </c>
      <c r="M6" s="72">
        <v>26.333102660786867</v>
      </c>
      <c r="N6" s="72">
        <v>26.036625312405761</v>
      </c>
      <c r="O6" s="72">
        <v>26.219441328070342</v>
      </c>
      <c r="P6" s="72">
        <v>27.145877179216182</v>
      </c>
      <c r="Q6" s="72">
        <v>27.39391420004053</v>
      </c>
      <c r="R6" s="72">
        <v>27.555958489486436</v>
      </c>
      <c r="S6" s="72">
        <v>25.184975443728145</v>
      </c>
      <c r="T6" s="72">
        <v>25.299087891120596</v>
      </c>
      <c r="U6" s="72">
        <v>26.426290819400322</v>
      </c>
      <c r="V6" s="72">
        <v>26.565429820055869</v>
      </c>
      <c r="W6" s="72">
        <v>26.032793059310926</v>
      </c>
      <c r="X6" s="72">
        <v>26.73443040013548</v>
      </c>
      <c r="Y6" s="72">
        <v>27.307871202045948</v>
      </c>
    </row>
    <row r="7" spans="2:36" x14ac:dyDescent="0.25">
      <c r="B7" s="73" t="s">
        <v>298</v>
      </c>
      <c r="C7" s="82">
        <v>14.10736497959636</v>
      </c>
      <c r="D7" s="82">
        <v>13.685386428314278</v>
      </c>
      <c r="E7" s="82">
        <v>12.918759911564573</v>
      </c>
      <c r="F7" s="82">
        <v>13.026534231218854</v>
      </c>
      <c r="G7" s="82">
        <v>11.986871108778949</v>
      </c>
      <c r="H7" s="82">
        <v>10.913451631400964</v>
      </c>
      <c r="I7" s="82">
        <v>10.252507935509776</v>
      </c>
      <c r="J7" s="82">
        <v>9.4831905958823288</v>
      </c>
      <c r="K7" s="82">
        <v>9.5940037337677335</v>
      </c>
      <c r="L7" s="82">
        <v>9.3318673200710407</v>
      </c>
      <c r="M7" s="82">
        <v>9.6086193253768375</v>
      </c>
      <c r="N7" s="82">
        <v>9.1838856609398878</v>
      </c>
      <c r="O7" s="82">
        <v>7.6981327358453377</v>
      </c>
      <c r="P7" s="82">
        <v>8.8330284589008929</v>
      </c>
      <c r="Q7" s="82">
        <v>7.7535941575912801</v>
      </c>
      <c r="R7" s="82">
        <v>8.5445693618291347</v>
      </c>
      <c r="S7" s="82">
        <v>8.6040683645146174</v>
      </c>
      <c r="T7" s="82">
        <v>7.780005786878295</v>
      </c>
      <c r="U7" s="82">
        <v>7.8055715068957214</v>
      </c>
      <c r="V7" s="82">
        <v>8.9241223445156166</v>
      </c>
      <c r="W7" s="74">
        <v>9.5345517068624961</v>
      </c>
      <c r="X7" s="74">
        <v>8.8650723990494722</v>
      </c>
      <c r="Y7" s="74">
        <v>9.1503240194419924</v>
      </c>
    </row>
    <row r="8" spans="2:36" x14ac:dyDescent="0.25">
      <c r="B8" s="73" t="s">
        <v>299</v>
      </c>
      <c r="C8" s="82">
        <v>31.174180201523153</v>
      </c>
      <c r="D8" s="82">
        <v>29.101456376551049</v>
      </c>
      <c r="E8" s="82">
        <v>28.601540791364272</v>
      </c>
      <c r="F8" s="82">
        <v>27.237072296460006</v>
      </c>
      <c r="G8" s="82">
        <v>26.964867367907488</v>
      </c>
      <c r="H8" s="82">
        <v>26.562391896473571</v>
      </c>
      <c r="I8" s="82">
        <v>27.057367163535144</v>
      </c>
      <c r="J8" s="82">
        <v>26.652708572816746</v>
      </c>
      <c r="K8" s="82">
        <v>25.692050214670548</v>
      </c>
      <c r="L8" s="82">
        <v>25.65841841696448</v>
      </c>
      <c r="M8" s="82">
        <v>25.037301685702683</v>
      </c>
      <c r="N8" s="82">
        <v>24.502750943325776</v>
      </c>
      <c r="O8" s="82">
        <v>26.040088700689374</v>
      </c>
      <c r="P8" s="82">
        <v>25.688255697784374</v>
      </c>
      <c r="Q8" s="82">
        <v>26.616474418082493</v>
      </c>
      <c r="R8" s="82">
        <v>27.801271953902724</v>
      </c>
      <c r="S8" s="82">
        <v>25.156522151897896</v>
      </c>
      <c r="T8" s="82">
        <v>23.972907365341605</v>
      </c>
      <c r="U8" s="82">
        <v>24.716825441802975</v>
      </c>
      <c r="V8" s="82">
        <v>25.039224305551816</v>
      </c>
      <c r="W8" s="74">
        <v>23.837739243676207</v>
      </c>
      <c r="X8" s="74">
        <v>23.355698885493346</v>
      </c>
      <c r="Y8" s="74">
        <v>24.090046502747406</v>
      </c>
    </row>
    <row r="9" spans="2:36" x14ac:dyDescent="0.25">
      <c r="B9" s="73" t="s">
        <v>300</v>
      </c>
      <c r="C9" s="82">
        <v>25.453366774194002</v>
      </c>
      <c r="D9" s="82">
        <v>25.96275363108289</v>
      </c>
      <c r="E9" s="82">
        <v>26.349705148670608</v>
      </c>
      <c r="F9" s="82">
        <v>27.226190890020113</v>
      </c>
      <c r="G9" s="82">
        <v>26.318033553978577</v>
      </c>
      <c r="H9" s="82">
        <v>26.44959140807638</v>
      </c>
      <c r="I9" s="82">
        <v>25.912146443582117</v>
      </c>
      <c r="J9" s="82">
        <v>27.615341444335222</v>
      </c>
      <c r="K9" s="82">
        <v>27.866168423992388</v>
      </c>
      <c r="L9" s="82">
        <v>27.342861441300993</v>
      </c>
      <c r="M9" s="82">
        <v>26.835052909761963</v>
      </c>
      <c r="N9" s="82">
        <v>28.268078926505797</v>
      </c>
      <c r="O9" s="82">
        <v>28.075770867186311</v>
      </c>
      <c r="P9" s="82">
        <v>27.935191702773547</v>
      </c>
      <c r="Q9" s="82">
        <v>28.180181870974906</v>
      </c>
      <c r="R9" s="82">
        <v>29.258239708915539</v>
      </c>
      <c r="S9" s="82">
        <v>28.295444533181264</v>
      </c>
      <c r="T9" s="82">
        <v>27.143942934410997</v>
      </c>
      <c r="U9" s="82">
        <v>28.31905999432654</v>
      </c>
      <c r="V9" s="82">
        <v>28.181663742145378</v>
      </c>
      <c r="W9" s="74">
        <v>27.033663957075461</v>
      </c>
      <c r="X9" s="74">
        <v>27.16980426002128</v>
      </c>
      <c r="Y9" s="74">
        <v>29.112439786731798</v>
      </c>
    </row>
    <row r="10" spans="2:36" x14ac:dyDescent="0.25">
      <c r="B10" s="73" t="s">
        <v>301</v>
      </c>
      <c r="C10" s="82">
        <v>27.474225754245733</v>
      </c>
      <c r="D10" s="82">
        <v>27.71075612359385</v>
      </c>
      <c r="E10" s="82">
        <v>28.428668045623841</v>
      </c>
      <c r="F10" s="82">
        <v>28.677450883444184</v>
      </c>
      <c r="G10" s="82">
        <v>27.612625530111284</v>
      </c>
      <c r="H10" s="82">
        <v>29.464210407194951</v>
      </c>
      <c r="I10" s="82">
        <v>28.708779952223125</v>
      </c>
      <c r="J10" s="82">
        <v>29.946100604414777</v>
      </c>
      <c r="K10" s="82">
        <v>30.162932801313268</v>
      </c>
      <c r="L10" s="82">
        <v>30.437610504819055</v>
      </c>
      <c r="M10" s="82">
        <v>30.648275406595477</v>
      </c>
      <c r="N10" s="82">
        <v>30.830526613627047</v>
      </c>
      <c r="O10" s="82">
        <v>33.00584281502617</v>
      </c>
      <c r="P10" s="82">
        <v>31.707641596440329</v>
      </c>
      <c r="Q10" s="82">
        <v>32.852652597426619</v>
      </c>
      <c r="R10" s="82">
        <v>32.867473078416502</v>
      </c>
      <c r="S10" s="82">
        <v>29.584402736652944</v>
      </c>
      <c r="T10" s="82">
        <v>30.185554382692903</v>
      </c>
      <c r="U10" s="82">
        <v>29.446213272039312</v>
      </c>
      <c r="V10" s="82">
        <v>29.734658797435216</v>
      </c>
      <c r="W10" s="74">
        <v>33.103613807891499</v>
      </c>
      <c r="X10" s="74">
        <v>32.910552601210327</v>
      </c>
      <c r="Y10" s="74">
        <v>33.817090051630373</v>
      </c>
    </row>
    <row r="11" spans="2:36" x14ac:dyDescent="0.25">
      <c r="B11" s="73" t="s">
        <v>302</v>
      </c>
      <c r="C11" s="82">
        <v>25.59358078253236</v>
      </c>
      <c r="D11" s="82">
        <v>24.440255647401258</v>
      </c>
      <c r="E11" s="82">
        <v>24.971739813317278</v>
      </c>
      <c r="F11" s="82">
        <v>24.727472410185321</v>
      </c>
      <c r="G11" s="82">
        <v>23.341572178766821</v>
      </c>
      <c r="H11" s="82">
        <v>25.429941399338091</v>
      </c>
      <c r="I11" s="82">
        <v>25.033452110559335</v>
      </c>
      <c r="J11" s="82">
        <v>25.260638363504238</v>
      </c>
      <c r="K11" s="82">
        <v>25.902091921391435</v>
      </c>
      <c r="L11" s="82">
        <v>23.672574745370259</v>
      </c>
      <c r="M11" s="82">
        <v>25.108465775740473</v>
      </c>
      <c r="N11" s="82">
        <v>25.468804024459434</v>
      </c>
      <c r="O11" s="82">
        <v>26.828455193001489</v>
      </c>
      <c r="P11" s="82">
        <v>27.759907032909148</v>
      </c>
      <c r="Q11" s="82">
        <v>28.738020948750275</v>
      </c>
      <c r="R11" s="82">
        <v>25.470079167209551</v>
      </c>
      <c r="S11" s="82">
        <v>22.317374498508215</v>
      </c>
      <c r="T11" s="82">
        <v>25.984967505369728</v>
      </c>
      <c r="U11" s="82">
        <v>24.346764366003416</v>
      </c>
      <c r="V11" s="82">
        <v>25.758110474474137</v>
      </c>
      <c r="W11" s="74">
        <v>24.660540861774322</v>
      </c>
      <c r="X11" s="74">
        <v>26.04658929562731</v>
      </c>
      <c r="Y11" s="74">
        <v>27.091937729430001</v>
      </c>
      <c r="AJ11" s="303"/>
    </row>
    <row r="12" spans="2:36" x14ac:dyDescent="0.25">
      <c r="B12" s="73" t="s">
        <v>303</v>
      </c>
      <c r="C12" s="82">
        <v>26.532978194661126</v>
      </c>
      <c r="D12" s="82">
        <v>26.162990679737153</v>
      </c>
      <c r="E12" s="82">
        <v>25.196339445923371</v>
      </c>
      <c r="F12" s="82">
        <v>24.261403222617897</v>
      </c>
      <c r="G12" s="82">
        <v>24.141862135223771</v>
      </c>
      <c r="H12" s="82">
        <v>24.282597699553676</v>
      </c>
      <c r="I12" s="82">
        <v>22.927347908044439</v>
      </c>
      <c r="J12" s="82">
        <v>22.721389628982301</v>
      </c>
      <c r="K12" s="82">
        <v>24.645678685252939</v>
      </c>
      <c r="L12" s="82">
        <v>23.163120957835538</v>
      </c>
      <c r="M12" s="82">
        <v>22.103814917992796</v>
      </c>
      <c r="N12" s="82">
        <v>22.175518123753545</v>
      </c>
      <c r="O12" s="82">
        <v>23.955586974543241</v>
      </c>
      <c r="P12" s="82">
        <v>25.783274051172832</v>
      </c>
      <c r="Q12" s="82">
        <v>27.27674654751031</v>
      </c>
      <c r="R12" s="82">
        <v>26.654696288088925</v>
      </c>
      <c r="S12" s="82">
        <v>26.549059486387826</v>
      </c>
      <c r="T12" s="82">
        <v>25.048732668699941</v>
      </c>
      <c r="U12" s="82">
        <v>26.940046334053569</v>
      </c>
      <c r="V12" s="82">
        <v>26.832920051101162</v>
      </c>
      <c r="W12" s="74">
        <v>25.942142578456657</v>
      </c>
      <c r="X12" s="74">
        <v>25.462612012201269</v>
      </c>
      <c r="Y12" s="74">
        <v>24.945020176563094</v>
      </c>
    </row>
    <row r="13" spans="2:36" x14ac:dyDescent="0.25">
      <c r="B13" s="73" t="s">
        <v>304</v>
      </c>
      <c r="C13" s="82">
        <v>35.048968050927279</v>
      </c>
      <c r="D13" s="82">
        <v>34.133932019507725</v>
      </c>
      <c r="E13" s="82">
        <v>32.769594536283407</v>
      </c>
      <c r="F13" s="82">
        <v>34.095505912020435</v>
      </c>
      <c r="G13" s="82">
        <v>33.499403393912068</v>
      </c>
      <c r="H13" s="82">
        <v>37.212252064147528</v>
      </c>
      <c r="I13" s="82">
        <v>39.809432512618372</v>
      </c>
      <c r="J13" s="82">
        <v>36.843760201491079</v>
      </c>
      <c r="K13" s="82">
        <v>36.548514883670066</v>
      </c>
      <c r="L13" s="82">
        <v>37.237181059658759</v>
      </c>
      <c r="M13" s="82">
        <v>36.794675771512338</v>
      </c>
      <c r="N13" s="82">
        <v>39.020447306987521</v>
      </c>
      <c r="O13" s="82">
        <v>40.577962560259266</v>
      </c>
      <c r="P13" s="82">
        <v>42.105109751338404</v>
      </c>
      <c r="Q13" s="82">
        <v>40.353628375850462</v>
      </c>
      <c r="R13" s="82">
        <v>39.277546332000668</v>
      </c>
      <c r="S13" s="82">
        <v>34.631995306850968</v>
      </c>
      <c r="T13" s="82">
        <v>33.654042437276935</v>
      </c>
      <c r="U13" s="82">
        <v>37.587334429418846</v>
      </c>
      <c r="V13" s="82">
        <v>35.920373802422425</v>
      </c>
      <c r="W13" s="74">
        <v>37.699457610677491</v>
      </c>
      <c r="X13" s="74">
        <v>38.32926277909808</v>
      </c>
      <c r="Y13" s="74">
        <v>38.404413008422026</v>
      </c>
    </row>
    <row r="14" spans="2:36" x14ac:dyDescent="0.25">
      <c r="B14" s="73" t="s">
        <v>305</v>
      </c>
      <c r="C14" s="82">
        <v>33.353277631391016</v>
      </c>
      <c r="D14" s="82">
        <v>33.138167800448905</v>
      </c>
      <c r="E14" s="82">
        <v>34.075492578977233</v>
      </c>
      <c r="F14" s="82">
        <v>32.22570794835184</v>
      </c>
      <c r="G14" s="82">
        <v>32.199607169117762</v>
      </c>
      <c r="H14" s="82">
        <v>31.420952392998338</v>
      </c>
      <c r="I14" s="82">
        <v>31.243874414217672</v>
      </c>
      <c r="J14" s="82">
        <v>31.325741838270556</v>
      </c>
      <c r="K14" s="82">
        <v>33.133078915086905</v>
      </c>
      <c r="L14" s="82">
        <v>32.340234594968983</v>
      </c>
      <c r="M14" s="82">
        <v>27.426412692044437</v>
      </c>
      <c r="N14" s="82">
        <v>28.854379241836675</v>
      </c>
      <c r="O14" s="82">
        <v>30.703741341653856</v>
      </c>
      <c r="P14" s="82">
        <v>31.040705624038655</v>
      </c>
      <c r="Q14" s="82">
        <v>33.892433311452038</v>
      </c>
      <c r="R14" s="82">
        <v>35.238514102850999</v>
      </c>
      <c r="S14" s="82">
        <v>29.248169447686813</v>
      </c>
      <c r="T14" s="82">
        <v>30.353614632041566</v>
      </c>
      <c r="U14" s="82">
        <v>30.010765808412255</v>
      </c>
      <c r="V14" s="82">
        <v>31.147485577535022</v>
      </c>
      <c r="W14" s="74">
        <v>31.285530816894852</v>
      </c>
      <c r="X14" s="74">
        <v>32.320084023066222</v>
      </c>
      <c r="Y14" s="74">
        <v>33.666246293434135</v>
      </c>
    </row>
    <row r="15" spans="2:36" x14ac:dyDescent="0.25">
      <c r="B15" s="73" t="s">
        <v>306</v>
      </c>
      <c r="C15" s="82">
        <v>33.742655058228074</v>
      </c>
      <c r="D15" s="82">
        <v>33.817194887914702</v>
      </c>
      <c r="E15" s="82">
        <v>33.160621849127942</v>
      </c>
      <c r="F15" s="82">
        <v>31.423600297931909</v>
      </c>
      <c r="G15" s="82">
        <v>30.207886850897175</v>
      </c>
      <c r="H15" s="82">
        <v>32.412240363168657</v>
      </c>
      <c r="I15" s="82">
        <v>30.561717149855184</v>
      </c>
      <c r="J15" s="82">
        <v>29.11006480347454</v>
      </c>
      <c r="K15" s="82">
        <v>31.87047432618953</v>
      </c>
      <c r="L15" s="82">
        <v>32.027778547839823</v>
      </c>
      <c r="M15" s="82">
        <v>32.566282091051093</v>
      </c>
      <c r="N15" s="82">
        <v>32.788867464644873</v>
      </c>
      <c r="O15" s="82">
        <v>31.646999993014347</v>
      </c>
      <c r="P15" s="82">
        <v>32.781641537205388</v>
      </c>
      <c r="Q15" s="82">
        <v>33.267982425608722</v>
      </c>
      <c r="R15" s="82">
        <v>34.061340595849465</v>
      </c>
      <c r="S15" s="82">
        <v>32.848929564948513</v>
      </c>
      <c r="T15" s="82">
        <v>32.056449106871789</v>
      </c>
      <c r="U15" s="82">
        <v>33.752164762939849</v>
      </c>
      <c r="V15" s="82">
        <v>33.29107027896778</v>
      </c>
      <c r="W15" s="74">
        <v>32.191468733431158</v>
      </c>
      <c r="X15" s="74">
        <v>34.430959694923274</v>
      </c>
      <c r="Y15" s="74">
        <v>35.130674778852836</v>
      </c>
    </row>
    <row r="16" spans="2:36" x14ac:dyDescent="0.25">
      <c r="B16" s="73" t="s">
        <v>307</v>
      </c>
      <c r="C16" s="82">
        <v>30.710777285281203</v>
      </c>
      <c r="D16" s="82">
        <v>31.714446209485956</v>
      </c>
      <c r="E16" s="82">
        <v>33.082817770625979</v>
      </c>
      <c r="F16" s="82">
        <v>31.187124855206349</v>
      </c>
      <c r="G16" s="82">
        <v>31.745607182974929</v>
      </c>
      <c r="H16" s="82">
        <v>30.732721547902486</v>
      </c>
      <c r="I16" s="82">
        <v>33.182578132074966</v>
      </c>
      <c r="J16" s="82">
        <v>31.666625569081024</v>
      </c>
      <c r="K16" s="82">
        <v>32.262539321278283</v>
      </c>
      <c r="L16" s="82">
        <v>33.973849480949973</v>
      </c>
      <c r="M16" s="82">
        <v>32.446950247440434</v>
      </c>
      <c r="N16" s="82">
        <v>31.395160173394025</v>
      </c>
      <c r="O16" s="82">
        <v>32.181291437423923</v>
      </c>
      <c r="P16" s="82">
        <v>35.332340187340328</v>
      </c>
      <c r="Q16" s="82">
        <v>36.320469129390084</v>
      </c>
      <c r="R16" s="82">
        <v>32.587238840579104</v>
      </c>
      <c r="S16" s="82">
        <v>31.61730435374448</v>
      </c>
      <c r="T16" s="82">
        <v>32.127408327647117</v>
      </c>
      <c r="U16" s="82">
        <v>33.39541216667633</v>
      </c>
      <c r="V16" s="82">
        <v>32.379011743066989</v>
      </c>
      <c r="W16" s="74">
        <v>35.74872829664811</v>
      </c>
      <c r="X16" s="74">
        <v>33.056191467115866</v>
      </c>
      <c r="Y16" s="74">
        <v>34.90648579358313</v>
      </c>
    </row>
    <row r="17" spans="2:25" x14ac:dyDescent="0.25">
      <c r="B17" s="73" t="s">
        <v>308</v>
      </c>
      <c r="C17" s="82">
        <v>29.91586479730665</v>
      </c>
      <c r="D17" s="82">
        <v>28.613734603944401</v>
      </c>
      <c r="E17" s="82">
        <v>27.63941885950274</v>
      </c>
      <c r="F17" s="82">
        <v>27.012352848715445</v>
      </c>
      <c r="G17" s="82">
        <v>27.003872396618977</v>
      </c>
      <c r="H17" s="82">
        <v>25.534286380978351</v>
      </c>
      <c r="I17" s="82">
        <v>25.718182640517838</v>
      </c>
      <c r="J17" s="82">
        <v>26.261329682954642</v>
      </c>
      <c r="K17" s="82">
        <v>26.406522991236336</v>
      </c>
      <c r="L17" s="82">
        <v>25.719032251301101</v>
      </c>
      <c r="M17" s="82">
        <v>26.361708842885722</v>
      </c>
      <c r="N17" s="82">
        <v>24.952497689296514</v>
      </c>
      <c r="O17" s="82">
        <v>25.746624691613068</v>
      </c>
      <c r="P17" s="82">
        <v>26.160135670825497</v>
      </c>
      <c r="Q17" s="82">
        <v>26.94414732854143</v>
      </c>
      <c r="R17" s="82">
        <v>27.909785828505917</v>
      </c>
      <c r="S17" s="82">
        <v>23.790976002193187</v>
      </c>
      <c r="T17" s="82">
        <v>23.384415137561522</v>
      </c>
      <c r="U17" s="82">
        <v>24.87658372920173</v>
      </c>
      <c r="V17" s="82">
        <v>25.96919967991677</v>
      </c>
      <c r="W17" s="74">
        <v>24.104773742433856</v>
      </c>
      <c r="X17" s="74">
        <v>26.10217000131853</v>
      </c>
      <c r="Y17" s="74">
        <v>25.730247939759316</v>
      </c>
    </row>
    <row r="18" spans="2:25" x14ac:dyDescent="0.25">
      <c r="B18" s="73" t="s">
        <v>309</v>
      </c>
      <c r="C18" s="82">
        <v>34.78133987527994</v>
      </c>
      <c r="D18" s="82">
        <v>33.407645911807037</v>
      </c>
      <c r="E18" s="82">
        <v>33.688926090558411</v>
      </c>
      <c r="F18" s="82">
        <v>31.953146317125547</v>
      </c>
      <c r="G18" s="82">
        <v>31.557788612831434</v>
      </c>
      <c r="H18" s="82">
        <v>30.851068896393326</v>
      </c>
      <c r="I18" s="82">
        <v>30.887075633925402</v>
      </c>
      <c r="J18" s="82">
        <v>29.909076720222096</v>
      </c>
      <c r="K18" s="82">
        <v>30.176102536871479</v>
      </c>
      <c r="L18" s="82">
        <v>31.248260154466507</v>
      </c>
      <c r="M18" s="82">
        <v>31.553387397155841</v>
      </c>
      <c r="N18" s="82">
        <v>30.54557716556252</v>
      </c>
      <c r="O18" s="82">
        <v>29.329950950171352</v>
      </c>
      <c r="P18" s="82">
        <v>31.098820437144965</v>
      </c>
      <c r="Q18" s="82">
        <v>31.296769408655539</v>
      </c>
      <c r="R18" s="82">
        <v>30.054878579142159</v>
      </c>
      <c r="S18" s="82">
        <v>26.620118571555047</v>
      </c>
      <c r="T18" s="82">
        <v>29.312608507246811</v>
      </c>
      <c r="U18" s="82">
        <v>30.400166807961206</v>
      </c>
      <c r="V18" s="82">
        <v>30.84070076840521</v>
      </c>
      <c r="W18" s="74">
        <v>28.860296848343548</v>
      </c>
      <c r="X18" s="74">
        <v>32.818160164676513</v>
      </c>
      <c r="Y18" s="74">
        <v>32.163820624998628</v>
      </c>
    </row>
    <row r="19" spans="2:25" x14ac:dyDescent="0.25">
      <c r="B19" s="73" t="s">
        <v>310</v>
      </c>
      <c r="C19" s="82">
        <v>38.45775376734332</v>
      </c>
      <c r="D19" s="82">
        <v>35.969905140279785</v>
      </c>
      <c r="E19" s="82">
        <v>35.146560824395515</v>
      </c>
      <c r="F19" s="82">
        <v>38.277872043005232</v>
      </c>
      <c r="G19" s="82">
        <v>35.64760242459672</v>
      </c>
      <c r="H19" s="82">
        <v>36.096550869225993</v>
      </c>
      <c r="I19" s="82">
        <v>36.005779025186094</v>
      </c>
      <c r="J19" s="82">
        <v>35.363809666745752</v>
      </c>
      <c r="K19" s="82">
        <v>37.309334511876123</v>
      </c>
      <c r="L19" s="82">
        <v>38.787672085711442</v>
      </c>
      <c r="M19" s="82">
        <v>37.154509348987936</v>
      </c>
      <c r="N19" s="82">
        <v>34.677903984200967</v>
      </c>
      <c r="O19" s="82">
        <v>33.916721407743758</v>
      </c>
      <c r="P19" s="82">
        <v>35.85120257705789</v>
      </c>
      <c r="Q19" s="82">
        <v>35.116314573337888</v>
      </c>
      <c r="R19" s="82">
        <v>35.135717541606567</v>
      </c>
      <c r="S19" s="82">
        <v>33.005573226977461</v>
      </c>
      <c r="T19" s="82">
        <v>33.375069329358574</v>
      </c>
      <c r="U19" s="82">
        <v>36.604984502731021</v>
      </c>
      <c r="V19" s="82">
        <v>36.050961925648579</v>
      </c>
      <c r="W19" s="74">
        <v>35.466428638924455</v>
      </c>
      <c r="X19" s="74">
        <v>36.714230962696909</v>
      </c>
      <c r="Y19" s="74">
        <v>37.253278820828626</v>
      </c>
    </row>
    <row r="20" spans="2:25" x14ac:dyDescent="0.25">
      <c r="B20" s="73" t="s">
        <v>311</v>
      </c>
      <c r="C20" s="82">
        <v>31.150281331611744</v>
      </c>
      <c r="D20" s="82">
        <v>31.161060837586518</v>
      </c>
      <c r="E20" s="82">
        <v>29.685358787030669</v>
      </c>
      <c r="F20" s="82">
        <v>29.956783052079999</v>
      </c>
      <c r="G20" s="82">
        <v>30.104116881550517</v>
      </c>
      <c r="H20" s="82">
        <v>28.389140917277722</v>
      </c>
      <c r="I20" s="82">
        <v>28.426372573906526</v>
      </c>
      <c r="J20" s="82">
        <v>27.802004965407036</v>
      </c>
      <c r="K20" s="82">
        <v>28.331356463923967</v>
      </c>
      <c r="L20" s="82">
        <v>27.845638274213414</v>
      </c>
      <c r="M20" s="82">
        <v>29.284476670859309</v>
      </c>
      <c r="N20" s="82">
        <v>28.557444245240131</v>
      </c>
      <c r="O20" s="82">
        <v>26.994811231674571</v>
      </c>
      <c r="P20" s="82">
        <v>28.84764816025973</v>
      </c>
      <c r="Q20" s="82">
        <v>27.319607418670007</v>
      </c>
      <c r="R20" s="82">
        <v>28.350939428509726</v>
      </c>
      <c r="S20" s="82">
        <v>26.33469095988707</v>
      </c>
      <c r="T20" s="82">
        <v>28.96596561727668</v>
      </c>
      <c r="U20" s="82">
        <v>30.25476413401995</v>
      </c>
      <c r="V20" s="82">
        <v>29.623344807154346</v>
      </c>
      <c r="W20" s="74">
        <v>26.62742063271067</v>
      </c>
      <c r="X20" s="74">
        <v>28.846361742953313</v>
      </c>
      <c r="Y20" s="74">
        <v>29.812867606587634</v>
      </c>
    </row>
    <row r="21" spans="2:25" x14ac:dyDescent="0.25">
      <c r="B21" s="160"/>
      <c r="C21" s="160"/>
      <c r="D21" s="160"/>
      <c r="E21" s="160"/>
      <c r="F21" s="78"/>
      <c r="G21" s="78"/>
      <c r="H21" s="78"/>
      <c r="I21" s="78"/>
      <c r="J21" s="78"/>
      <c r="K21" s="78"/>
      <c r="L21" s="78"/>
      <c r="N21" s="78"/>
      <c r="O21" s="78"/>
      <c r="P21" s="78"/>
      <c r="Q21" s="78"/>
      <c r="R21" s="78"/>
      <c r="S21" s="315"/>
      <c r="T21" s="315"/>
      <c r="U21" s="315"/>
      <c r="V21" s="315"/>
      <c r="W21" s="315"/>
      <c r="X21" s="315"/>
      <c r="Y21" s="315"/>
    </row>
    <row r="22" spans="2:25" x14ac:dyDescent="0.25">
      <c r="B22" s="160"/>
      <c r="C22" s="160"/>
      <c r="D22" s="160"/>
      <c r="E22" s="160"/>
      <c r="F22" s="78"/>
      <c r="G22" s="78"/>
      <c r="H22" s="78"/>
      <c r="I22" s="78"/>
      <c r="J22" s="78"/>
      <c r="K22" s="78"/>
      <c r="L22" s="78"/>
      <c r="M22" s="78"/>
      <c r="N22" s="78"/>
      <c r="O22" s="78"/>
      <c r="P22" s="78"/>
      <c r="Q22" s="78"/>
      <c r="R22" s="78"/>
      <c r="S22" s="78"/>
      <c r="T22" s="78"/>
      <c r="U22" s="78"/>
      <c r="V22" s="78"/>
      <c r="W22" s="78"/>
      <c r="X22" s="78"/>
      <c r="Y22" s="78"/>
    </row>
    <row r="23" spans="2:25" x14ac:dyDescent="0.25">
      <c r="B23" s="69" t="s">
        <v>312</v>
      </c>
      <c r="C23" s="70">
        <v>1993</v>
      </c>
      <c r="D23" s="70">
        <v>1994</v>
      </c>
      <c r="E23" s="70">
        <v>1995</v>
      </c>
      <c r="F23" s="70">
        <v>1996</v>
      </c>
      <c r="G23" s="70">
        <v>1997</v>
      </c>
      <c r="H23" s="70">
        <v>1998</v>
      </c>
      <c r="I23" s="70">
        <v>1999</v>
      </c>
      <c r="J23" s="70">
        <v>2000</v>
      </c>
      <c r="K23" s="70">
        <v>2001</v>
      </c>
      <c r="L23" s="70">
        <v>2002</v>
      </c>
      <c r="M23" s="70">
        <v>2003</v>
      </c>
      <c r="N23" s="70">
        <v>2004</v>
      </c>
      <c r="O23" s="70">
        <v>2005</v>
      </c>
      <c r="P23" s="70">
        <v>2006</v>
      </c>
      <c r="Q23" s="70">
        <v>2007</v>
      </c>
      <c r="R23" s="70">
        <v>2008</v>
      </c>
      <c r="S23" s="70">
        <v>2009</v>
      </c>
      <c r="T23" s="70">
        <v>2010</v>
      </c>
      <c r="U23" s="70">
        <v>2011</v>
      </c>
      <c r="V23" s="70">
        <v>2012</v>
      </c>
      <c r="W23" s="70">
        <v>2013</v>
      </c>
      <c r="X23" s="70">
        <v>2014</v>
      </c>
      <c r="Y23" s="194">
        <v>2015</v>
      </c>
    </row>
    <row r="24" spans="2:25" x14ac:dyDescent="0.25">
      <c r="B24" s="71" t="s">
        <v>297</v>
      </c>
      <c r="C24" s="72">
        <v>28.831545118836075</v>
      </c>
      <c r="D24" s="72">
        <v>28.190390176613505</v>
      </c>
      <c r="E24" s="72">
        <v>27.757824682619958</v>
      </c>
      <c r="F24" s="72">
        <v>27.413544889546099</v>
      </c>
      <c r="G24" s="72">
        <v>26.838989722053874</v>
      </c>
      <c r="H24" s="72">
        <v>26.596877813322699</v>
      </c>
      <c r="I24" s="72">
        <v>26.510020372230255</v>
      </c>
      <c r="J24" s="72">
        <v>26.18147830206199</v>
      </c>
      <c r="K24" s="72">
        <v>26.744664195270794</v>
      </c>
      <c r="L24" s="72">
        <v>26.619469549713081</v>
      </c>
      <c r="M24" s="72">
        <v>26.333102660786867</v>
      </c>
      <c r="N24" s="72">
        <v>26.036625312405761</v>
      </c>
      <c r="O24" s="72">
        <v>26.219441328070342</v>
      </c>
      <c r="P24" s="72">
        <v>27.145877179216182</v>
      </c>
      <c r="Q24" s="72">
        <v>27.39391420004053</v>
      </c>
      <c r="R24" s="72">
        <v>27.555958489486436</v>
      </c>
      <c r="S24" s="72">
        <v>25.184975443728145</v>
      </c>
      <c r="T24" s="72">
        <v>25.299087891120596</v>
      </c>
      <c r="U24" s="72">
        <v>26.426290819400322</v>
      </c>
      <c r="V24" s="72">
        <v>26.565429820055869</v>
      </c>
      <c r="W24" s="72">
        <v>26.032793059310926</v>
      </c>
      <c r="X24" s="72">
        <v>26.73443040013548</v>
      </c>
      <c r="Y24" s="72">
        <v>27.307871202045948</v>
      </c>
    </row>
    <row r="25" spans="2:25" x14ac:dyDescent="0.25">
      <c r="B25" s="73" t="s">
        <v>313</v>
      </c>
      <c r="C25" s="94">
        <v>14.10736497959636</v>
      </c>
      <c r="D25" s="94">
        <v>13.685386428314278</v>
      </c>
      <c r="E25" s="94">
        <v>12.918759911564573</v>
      </c>
      <c r="F25" s="94">
        <v>13.026534231218854</v>
      </c>
      <c r="G25" s="94">
        <v>11.986871108778949</v>
      </c>
      <c r="H25" s="94">
        <v>10.913451631400964</v>
      </c>
      <c r="I25" s="94">
        <v>10.252507935509776</v>
      </c>
      <c r="J25" s="94">
        <v>9.4831905958823288</v>
      </c>
      <c r="K25" s="94">
        <v>9.5940037337677335</v>
      </c>
      <c r="L25" s="94">
        <v>9.3318673200710407</v>
      </c>
      <c r="M25" s="94">
        <v>9.6086193253768375</v>
      </c>
      <c r="N25" s="94">
        <v>9.1838856609398878</v>
      </c>
      <c r="O25" s="94">
        <v>7.6981327358453377</v>
      </c>
      <c r="P25" s="94">
        <v>8.8330284589008929</v>
      </c>
      <c r="Q25" s="94">
        <v>7.7535941575912801</v>
      </c>
      <c r="R25" s="94">
        <v>8.5445693618291347</v>
      </c>
      <c r="S25" s="94">
        <v>8.6040683645146174</v>
      </c>
      <c r="T25" s="94">
        <v>7.780005786878295</v>
      </c>
      <c r="U25" s="94">
        <v>7.8055715068957214</v>
      </c>
      <c r="V25" s="94">
        <v>8.9241223445156166</v>
      </c>
      <c r="W25" s="74">
        <v>9.5345517068624961</v>
      </c>
      <c r="X25" s="74">
        <v>8.8650723990494722</v>
      </c>
      <c r="Y25" s="74">
        <v>9.1503240194419924</v>
      </c>
    </row>
    <row r="26" spans="2:25" x14ac:dyDescent="0.25">
      <c r="B26" s="73" t="s">
        <v>314</v>
      </c>
      <c r="C26" s="94">
        <v>31.174180201523153</v>
      </c>
      <c r="D26" s="94">
        <v>29.101456376551049</v>
      </c>
      <c r="E26" s="94">
        <v>28.601540791364272</v>
      </c>
      <c r="F26" s="94">
        <v>27.237072296460006</v>
      </c>
      <c r="G26" s="94">
        <v>26.964867367907488</v>
      </c>
      <c r="H26" s="94">
        <v>26.562391896473571</v>
      </c>
      <c r="I26" s="94">
        <v>27.057367163535144</v>
      </c>
      <c r="J26" s="94">
        <v>26.652708572816746</v>
      </c>
      <c r="K26" s="94">
        <v>25.692050214670548</v>
      </c>
      <c r="L26" s="94">
        <v>25.65841841696448</v>
      </c>
      <c r="M26" s="94">
        <v>25.037301685702683</v>
      </c>
      <c r="N26" s="94">
        <v>24.502750943325776</v>
      </c>
      <c r="O26" s="94">
        <v>26.040088700689374</v>
      </c>
      <c r="P26" s="94">
        <v>25.688255697784374</v>
      </c>
      <c r="Q26" s="94">
        <v>26.616474418082493</v>
      </c>
      <c r="R26" s="94">
        <v>27.801271953902724</v>
      </c>
      <c r="S26" s="94">
        <v>25.156522151897896</v>
      </c>
      <c r="T26" s="94">
        <v>23.972907365341605</v>
      </c>
      <c r="U26" s="94">
        <v>24.716825441802975</v>
      </c>
      <c r="V26" s="94">
        <v>25.039224305551816</v>
      </c>
      <c r="W26" s="74">
        <v>23.837739243676207</v>
      </c>
      <c r="X26" s="74">
        <v>23.355698885493346</v>
      </c>
      <c r="Y26" s="74">
        <v>24.090046502747406</v>
      </c>
    </row>
    <row r="27" spans="2:25" x14ac:dyDescent="0.25">
      <c r="B27" s="73" t="s">
        <v>315</v>
      </c>
      <c r="C27" s="94">
        <v>26.787271042946458</v>
      </c>
      <c r="D27" s="94">
        <v>27.328315609145353</v>
      </c>
      <c r="E27" s="94">
        <v>27.916176786776248</v>
      </c>
      <c r="F27" s="94">
        <v>26.929324142456739</v>
      </c>
      <c r="G27" s="94">
        <v>27.865207105307366</v>
      </c>
      <c r="H27" s="94">
        <v>27.228621844649847</v>
      </c>
      <c r="I27" s="94">
        <v>28.712161899618692</v>
      </c>
      <c r="J27" s="94">
        <v>28.946567939882257</v>
      </c>
      <c r="K27" s="94">
        <v>28.805752468105815</v>
      </c>
      <c r="L27" s="94">
        <v>28.627215704175356</v>
      </c>
      <c r="M27" s="94">
        <v>29.473098161240912</v>
      </c>
      <c r="N27" s="94">
        <v>30.407028332110492</v>
      </c>
      <c r="O27" s="94">
        <v>29.70879098213161</v>
      </c>
      <c r="P27" s="94">
        <v>30.355175074245878</v>
      </c>
      <c r="Q27" s="94">
        <v>30.957374735707095</v>
      </c>
      <c r="R27" s="94">
        <v>28.903762401187098</v>
      </c>
      <c r="S27" s="94">
        <v>28.595003678719021</v>
      </c>
      <c r="T27" s="94">
        <v>28.868420658893861</v>
      </c>
      <c r="U27" s="94">
        <v>28.859000028367575</v>
      </c>
      <c r="V27" s="94">
        <v>28.93380115959247</v>
      </c>
      <c r="W27" s="74">
        <v>29.9892532657827</v>
      </c>
      <c r="X27" s="74">
        <v>29.937602663124913</v>
      </c>
      <c r="Y27" s="74">
        <v>31.401505248016736</v>
      </c>
    </row>
    <row r="28" spans="2:25" x14ac:dyDescent="0.25">
      <c r="B28" s="73" t="s">
        <v>316</v>
      </c>
      <c r="C28" s="94">
        <v>26.275292033123826</v>
      </c>
      <c r="D28" s="94">
        <v>25.677933503116961</v>
      </c>
      <c r="E28" s="94">
        <v>25.132242625385764</v>
      </c>
      <c r="F28" s="94">
        <v>24.397847003085417</v>
      </c>
      <c r="G28" s="94">
        <v>23.910796270103294</v>
      </c>
      <c r="H28" s="94">
        <v>24.61367476362031</v>
      </c>
      <c r="I28" s="94">
        <v>23.549726050783111</v>
      </c>
      <c r="J28" s="94">
        <v>23.488257953632719</v>
      </c>
      <c r="K28" s="94">
        <v>25.010649848002693</v>
      </c>
      <c r="L28" s="94">
        <v>23.310667536590877</v>
      </c>
      <c r="M28" s="94">
        <v>22.987060453528333</v>
      </c>
      <c r="N28" s="94">
        <v>23.114130500036616</v>
      </c>
      <c r="O28" s="94">
        <v>24.781015099734812</v>
      </c>
      <c r="P28" s="94">
        <v>26.341820388393248</v>
      </c>
      <c r="Q28" s="94">
        <v>27.698251843874349</v>
      </c>
      <c r="R28" s="94">
        <v>26.317639321425222</v>
      </c>
      <c r="S28" s="94">
        <v>25.354024810971019</v>
      </c>
      <c r="T28" s="94">
        <v>25.315724725126532</v>
      </c>
      <c r="U28" s="94">
        <v>26.212457289150215</v>
      </c>
      <c r="V28" s="94">
        <v>26.530655941920401</v>
      </c>
      <c r="W28" s="74">
        <v>25.583912692155735</v>
      </c>
      <c r="X28" s="74">
        <v>25.624888993557416</v>
      </c>
      <c r="Y28" s="74">
        <v>25.55220691167932</v>
      </c>
    </row>
    <row r="29" spans="2:25" x14ac:dyDescent="0.25">
      <c r="B29" s="73" t="s">
        <v>317</v>
      </c>
      <c r="C29" s="94">
        <v>33.988014166678468</v>
      </c>
      <c r="D29" s="94">
        <v>33.657884793164456</v>
      </c>
      <c r="E29" s="94">
        <v>33.388438085590273</v>
      </c>
      <c r="F29" s="94">
        <v>32.49266180384636</v>
      </c>
      <c r="G29" s="94">
        <v>31.889163608678274</v>
      </c>
      <c r="H29" s="94">
        <v>33.397159273826809</v>
      </c>
      <c r="I29" s="94">
        <v>33.485439385761985</v>
      </c>
      <c r="J29" s="94">
        <v>32.200328980870353</v>
      </c>
      <c r="K29" s="94">
        <v>33.704925970900973</v>
      </c>
      <c r="L29" s="94">
        <v>33.666559484849124</v>
      </c>
      <c r="M29" s="94">
        <v>31.885583801242106</v>
      </c>
      <c r="N29" s="94">
        <v>33.203800387595081</v>
      </c>
      <c r="O29" s="94">
        <v>33.893076582956311</v>
      </c>
      <c r="P29" s="94">
        <v>34.780329785200372</v>
      </c>
      <c r="Q29" s="94">
        <v>35.506028285723424</v>
      </c>
      <c r="R29" s="94">
        <v>35.96848838362002</v>
      </c>
      <c r="S29" s="94">
        <v>32.030024292467232</v>
      </c>
      <c r="T29" s="94">
        <v>31.896781643130918</v>
      </c>
      <c r="U29" s="94">
        <v>33.484563253220074</v>
      </c>
      <c r="V29" s="94">
        <v>33.242465892936394</v>
      </c>
      <c r="W29" s="74">
        <v>33.425320389994376</v>
      </c>
      <c r="X29" s="74">
        <v>34.775936721395226</v>
      </c>
      <c r="Y29" s="74">
        <v>35.538784424694128</v>
      </c>
    </row>
    <row r="30" spans="2:25" x14ac:dyDescent="0.25">
      <c r="B30" s="73" t="s">
        <v>318</v>
      </c>
      <c r="C30" s="94">
        <v>29.574285758940853</v>
      </c>
      <c r="D30" s="94">
        <v>29.338330691513743</v>
      </c>
      <c r="E30" s="94">
        <v>28.315634742740119</v>
      </c>
      <c r="F30" s="94">
        <v>28.470313860596931</v>
      </c>
      <c r="G30" s="94">
        <v>27.136513387424067</v>
      </c>
      <c r="H30" s="94">
        <v>28.003463683168782</v>
      </c>
      <c r="I30" s="94">
        <v>27.961634346491365</v>
      </c>
      <c r="J30" s="94">
        <v>28.282321878689704</v>
      </c>
      <c r="K30" s="94">
        <v>28.361416812480687</v>
      </c>
      <c r="L30" s="94">
        <v>28.299120565715537</v>
      </c>
      <c r="M30" s="94">
        <v>27.004961533942595</v>
      </c>
      <c r="N30" s="94">
        <v>27.775714633768384</v>
      </c>
      <c r="O30" s="94">
        <v>29.073381223509564</v>
      </c>
      <c r="P30" s="94">
        <v>29.928353976265381</v>
      </c>
      <c r="Q30" s="94">
        <v>29.386584039662118</v>
      </c>
      <c r="R30" s="94">
        <v>26.238621435073505</v>
      </c>
      <c r="S30" s="94">
        <v>26.08860649558855</v>
      </c>
      <c r="T30" s="94">
        <v>27.547085440992834</v>
      </c>
      <c r="U30" s="94">
        <v>27.467619569878199</v>
      </c>
      <c r="V30" s="94">
        <v>27.901484769828329</v>
      </c>
      <c r="W30" s="74">
        <v>27.576917059062069</v>
      </c>
      <c r="X30" s="74">
        <v>28.185905997098171</v>
      </c>
      <c r="Y30" s="74">
        <v>28.426724911450918</v>
      </c>
    </row>
    <row r="31" spans="2:25" x14ac:dyDescent="0.25">
      <c r="B31" s="73" t="s">
        <v>319</v>
      </c>
      <c r="C31" s="94">
        <v>36.55459966554686</v>
      </c>
      <c r="D31" s="94">
        <v>34.656151151381827</v>
      </c>
      <c r="E31" s="94">
        <v>34.391281829722011</v>
      </c>
      <c r="F31" s="94">
        <v>35.023400815316748</v>
      </c>
      <c r="G31" s="94">
        <v>33.554926557394296</v>
      </c>
      <c r="H31" s="94">
        <v>33.399375079849683</v>
      </c>
      <c r="I31" s="94">
        <v>33.361587962932511</v>
      </c>
      <c r="J31" s="94">
        <v>32.584708990392855</v>
      </c>
      <c r="K31" s="94">
        <v>33.650741911975516</v>
      </c>
      <c r="L31" s="94">
        <v>34.85780564708832</v>
      </c>
      <c r="M31" s="94">
        <v>34.267015151112957</v>
      </c>
      <c r="N31" s="94">
        <v>32.58239493548092</v>
      </c>
      <c r="O31" s="94">
        <v>31.538475292437084</v>
      </c>
      <c r="P31" s="94">
        <v>33.398097425004224</v>
      </c>
      <c r="Q31" s="94">
        <v>33.162052609741835</v>
      </c>
      <c r="R31" s="94">
        <v>32.540203668298489</v>
      </c>
      <c r="S31" s="94">
        <v>29.683985643302314</v>
      </c>
      <c r="T31" s="94">
        <v>31.289779855304278</v>
      </c>
      <c r="U31" s="94">
        <v>33.410530221554005</v>
      </c>
      <c r="V31" s="94">
        <v>33.421802064735409</v>
      </c>
      <c r="W31" s="74">
        <v>32.15108914601403</v>
      </c>
      <c r="X31" s="74">
        <v>34.737434751680809</v>
      </c>
      <c r="Y31" s="74">
        <v>34.668705526623214</v>
      </c>
    </row>
    <row r="32" spans="2:25" x14ac:dyDescent="0.25">
      <c r="B32" s="73" t="s">
        <v>320</v>
      </c>
      <c r="C32" s="94">
        <v>31.150281331611744</v>
      </c>
      <c r="D32" s="94">
        <v>31.161060837586518</v>
      </c>
      <c r="E32" s="94">
        <v>29.685358787030669</v>
      </c>
      <c r="F32" s="94">
        <v>29.956783052079999</v>
      </c>
      <c r="G32" s="94">
        <v>30.104116881550517</v>
      </c>
      <c r="H32" s="94">
        <v>28.389140917277722</v>
      </c>
      <c r="I32" s="94">
        <v>28.426372573906526</v>
      </c>
      <c r="J32" s="94">
        <v>27.802004965407036</v>
      </c>
      <c r="K32" s="94">
        <v>28.331356463923967</v>
      </c>
      <c r="L32" s="94">
        <v>27.845638274213414</v>
      </c>
      <c r="M32" s="94">
        <v>29.284476670859309</v>
      </c>
      <c r="N32" s="94">
        <v>28.557444245240131</v>
      </c>
      <c r="O32" s="94">
        <v>26.994811231674571</v>
      </c>
      <c r="P32" s="94">
        <v>28.84764816025973</v>
      </c>
      <c r="Q32" s="94">
        <v>27.319607418670007</v>
      </c>
      <c r="R32" s="94">
        <v>28.350939428509726</v>
      </c>
      <c r="S32" s="94">
        <v>26.33469095988707</v>
      </c>
      <c r="T32" s="94">
        <v>28.96596561727668</v>
      </c>
      <c r="U32" s="94">
        <v>30.25476413401995</v>
      </c>
      <c r="V32" s="94">
        <v>29.623344807154346</v>
      </c>
      <c r="W32" s="74">
        <v>26.62742063271067</v>
      </c>
      <c r="X32" s="74">
        <v>28.846361742953313</v>
      </c>
      <c r="Y32" s="74">
        <v>29.812867606587634</v>
      </c>
    </row>
    <row r="33" spans="2:24" x14ac:dyDescent="0.25">
      <c r="B33" s="160"/>
      <c r="C33" s="160"/>
      <c r="D33" s="160"/>
      <c r="E33" s="160"/>
      <c r="F33" s="87"/>
      <c r="G33" s="87"/>
      <c r="H33" s="87"/>
      <c r="I33" s="87"/>
      <c r="J33" s="87"/>
      <c r="K33" s="87"/>
      <c r="L33" s="87"/>
      <c r="M33" s="87"/>
      <c r="N33" s="87"/>
      <c r="O33" s="87"/>
      <c r="P33" s="87"/>
      <c r="Q33" s="87"/>
      <c r="R33" s="87"/>
      <c r="S33" s="87"/>
      <c r="T33" s="87"/>
      <c r="U33" s="87"/>
      <c r="V33" s="87"/>
      <c r="W33" s="160"/>
      <c r="X33" s="160"/>
    </row>
    <row r="34" spans="2:24" x14ac:dyDescent="0.25">
      <c r="B34" s="160"/>
      <c r="C34" s="160"/>
      <c r="D34" s="160"/>
      <c r="E34" s="160"/>
      <c r="F34" s="160"/>
      <c r="G34" s="160"/>
      <c r="H34" s="160"/>
      <c r="I34" s="160"/>
      <c r="J34" s="160"/>
      <c r="K34" s="160"/>
      <c r="L34" s="160"/>
      <c r="M34" s="160"/>
      <c r="N34" s="160"/>
      <c r="O34" s="160"/>
      <c r="P34" s="160"/>
      <c r="Q34" s="160"/>
      <c r="R34" s="160"/>
      <c r="S34" s="160"/>
      <c r="T34" s="160"/>
      <c r="U34" s="160"/>
      <c r="V34" s="160"/>
      <c r="W34" s="160"/>
      <c r="X34" s="160"/>
    </row>
    <row r="35" spans="2:24" x14ac:dyDescent="0.25">
      <c r="B35" s="76" t="s">
        <v>444</v>
      </c>
      <c r="C35" s="76" t="s">
        <v>467</v>
      </c>
      <c r="D35" s="81"/>
      <c r="E35" s="81"/>
      <c r="F35" s="160"/>
      <c r="G35" s="160"/>
      <c r="H35" s="160"/>
      <c r="I35" s="160"/>
      <c r="J35" s="160"/>
      <c r="K35" s="160"/>
      <c r="L35" s="160"/>
      <c r="M35" s="160"/>
      <c r="N35" s="160"/>
      <c r="O35" s="160"/>
      <c r="P35" s="160"/>
      <c r="Q35" s="160"/>
      <c r="R35" s="160"/>
      <c r="S35" s="160"/>
      <c r="T35" s="160"/>
      <c r="U35" s="160"/>
      <c r="V35" s="160"/>
      <c r="W35" s="160"/>
      <c r="X35" s="160"/>
    </row>
    <row r="36" spans="2:24" x14ac:dyDescent="0.25">
      <c r="C36" s="303" t="s">
        <v>321</v>
      </c>
      <c r="D36" s="76"/>
      <c r="E36" s="76"/>
      <c r="F36" s="160"/>
      <c r="G36" s="160"/>
      <c r="H36" s="160"/>
      <c r="I36" s="160"/>
      <c r="J36" s="160"/>
      <c r="K36" s="160"/>
      <c r="L36" s="160"/>
      <c r="M36" s="160"/>
      <c r="N36" s="160"/>
      <c r="O36" s="160"/>
      <c r="P36" s="160"/>
      <c r="Q36" s="160"/>
      <c r="R36" s="160"/>
      <c r="S36" s="160"/>
      <c r="T36" s="160"/>
      <c r="U36" s="160"/>
      <c r="V36" s="160"/>
      <c r="W36" s="160"/>
      <c r="X36" s="160"/>
    </row>
    <row r="37" spans="2:24" x14ac:dyDescent="0.25">
      <c r="C37" s="190" t="s">
        <v>758</v>
      </c>
      <c r="D37" s="86"/>
      <c r="E37" s="86"/>
      <c r="F37" s="160"/>
      <c r="G37" s="160"/>
      <c r="H37" s="160"/>
      <c r="I37" s="160"/>
      <c r="J37" s="160"/>
      <c r="K37" s="160"/>
      <c r="L37" s="160"/>
      <c r="M37" s="160"/>
      <c r="N37" s="160"/>
      <c r="O37" s="160"/>
      <c r="P37" s="160"/>
      <c r="Q37" s="160"/>
      <c r="R37" s="160"/>
      <c r="S37" s="160"/>
      <c r="T37" s="160"/>
      <c r="U37" s="160"/>
      <c r="V37" s="160"/>
      <c r="W37" s="160"/>
      <c r="X37" s="160"/>
    </row>
    <row r="38" spans="2:24" x14ac:dyDescent="0.25">
      <c r="D38" s="76"/>
      <c r="E38" s="76"/>
      <c r="F38" s="160"/>
      <c r="G38" s="160"/>
      <c r="H38" s="160"/>
      <c r="I38" s="160"/>
      <c r="J38" s="160"/>
      <c r="K38" s="160"/>
      <c r="L38" s="160"/>
      <c r="M38" s="160"/>
      <c r="N38" s="160"/>
      <c r="O38" s="160"/>
      <c r="P38" s="160"/>
      <c r="Q38" s="160"/>
      <c r="R38" s="160"/>
      <c r="S38" s="160"/>
      <c r="T38" s="160"/>
      <c r="U38" s="160"/>
      <c r="V38" s="160"/>
      <c r="W38" s="160"/>
      <c r="X38" s="160"/>
    </row>
    <row r="39" spans="2:24" x14ac:dyDescent="0.25">
      <c r="D39" s="160"/>
      <c r="E39" s="160"/>
      <c r="F39" s="160"/>
      <c r="G39" s="160"/>
      <c r="H39" s="160"/>
      <c r="I39" s="160"/>
      <c r="J39" s="160"/>
      <c r="K39" s="160"/>
      <c r="L39" s="160"/>
      <c r="M39" s="160"/>
      <c r="N39" s="160"/>
      <c r="O39" s="160"/>
      <c r="P39" s="160"/>
      <c r="Q39" s="160"/>
      <c r="R39" s="160"/>
      <c r="S39" s="160"/>
      <c r="T39" s="160"/>
      <c r="U39" s="160"/>
      <c r="V39" s="160"/>
      <c r="W39" s="160"/>
      <c r="X39" s="160"/>
    </row>
    <row r="41" spans="2:24" x14ac:dyDescent="0.25">
      <c r="B41" s="76" t="s">
        <v>448</v>
      </c>
      <c r="C41" s="303" t="s">
        <v>759</v>
      </c>
    </row>
  </sheetData>
  <hyperlinks>
    <hyperlink ref="B1" location="'NČI 2014+ v14 '!N32" display="zpět"/>
    <hyperlink ref="C37" r:id="rId1"/>
  </hyperlinks>
  <pageMargins left="0.7" right="0.7" top="0.78740157499999996" bottom="0.78740157499999996"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5" x14ac:dyDescent="0.25"/>
  <cols>
    <col min="1" max="1" width="4" customWidth="1"/>
  </cols>
  <sheetData>
    <row r="1" spans="2:9" x14ac:dyDescent="0.25">
      <c r="B1" s="190" t="s">
        <v>295</v>
      </c>
    </row>
    <row r="2" spans="2:9" x14ac:dyDescent="0.25">
      <c r="B2" s="67" t="s">
        <v>328</v>
      </c>
      <c r="C2" s="160"/>
      <c r="D2" s="160"/>
      <c r="E2" s="160"/>
      <c r="F2" s="160"/>
      <c r="G2" s="160"/>
      <c r="H2" s="160"/>
      <c r="I2" s="160"/>
    </row>
    <row r="3" spans="2:9" x14ac:dyDescent="0.25">
      <c r="B3" s="84" t="s">
        <v>327</v>
      </c>
      <c r="C3" s="84"/>
      <c r="D3" s="84"/>
      <c r="E3" s="84"/>
      <c r="F3" s="160"/>
      <c r="G3" s="160"/>
      <c r="H3" s="160"/>
      <c r="I3" s="160"/>
    </row>
    <row r="4" spans="2:9" ht="15.75" thickBot="1" x14ac:dyDescent="0.3">
      <c r="B4" s="160"/>
      <c r="C4" s="160"/>
      <c r="D4" s="160"/>
      <c r="E4" s="160"/>
      <c r="F4" s="90"/>
      <c r="G4" s="68" t="s">
        <v>469</v>
      </c>
      <c r="H4" s="160"/>
      <c r="I4" s="68" t="s">
        <v>18</v>
      </c>
    </row>
    <row r="5" spans="2:9" ht="30" customHeight="1" x14ac:dyDescent="0.25">
      <c r="B5" s="401" t="s">
        <v>470</v>
      </c>
      <c r="C5" s="397" t="s">
        <v>471</v>
      </c>
      <c r="D5" s="397" t="s">
        <v>442</v>
      </c>
      <c r="E5" s="404" t="s">
        <v>472</v>
      </c>
      <c r="F5" s="397" t="s">
        <v>473</v>
      </c>
      <c r="G5" s="397" t="s">
        <v>474</v>
      </c>
      <c r="H5" s="399" t="s">
        <v>622</v>
      </c>
      <c r="I5" s="400"/>
    </row>
    <row r="6" spans="2:9" ht="15.75" thickBot="1" x14ac:dyDescent="0.3">
      <c r="B6" s="402"/>
      <c r="C6" s="403"/>
      <c r="D6" s="403"/>
      <c r="E6" s="405"/>
      <c r="F6" s="403"/>
      <c r="G6" s="398"/>
      <c r="H6" s="114" t="s">
        <v>475</v>
      </c>
      <c r="I6" s="115" t="s">
        <v>476</v>
      </c>
    </row>
    <row r="7" spans="2:9" x14ac:dyDescent="0.25">
      <c r="B7" s="116">
        <v>1993</v>
      </c>
      <c r="C7" s="117">
        <v>847685</v>
      </c>
      <c r="D7" s="118">
        <v>421601</v>
      </c>
      <c r="E7" s="119">
        <v>426084</v>
      </c>
      <c r="F7" s="120">
        <v>-4483</v>
      </c>
      <c r="G7" s="121" t="s">
        <v>326</v>
      </c>
      <c r="H7" s="165" t="s">
        <v>326</v>
      </c>
      <c r="I7" s="122" t="s">
        <v>326</v>
      </c>
    </row>
    <row r="8" spans="2:9" x14ac:dyDescent="0.25">
      <c r="B8" s="116">
        <v>1994</v>
      </c>
      <c r="C8" s="123">
        <v>957219</v>
      </c>
      <c r="D8" s="118">
        <v>458842</v>
      </c>
      <c r="E8" s="119">
        <v>498377</v>
      </c>
      <c r="F8" s="120">
        <v>-39534</v>
      </c>
      <c r="G8" s="120">
        <v>-35051</v>
      </c>
      <c r="H8" s="166">
        <v>108.8</v>
      </c>
      <c r="I8" s="124">
        <v>117</v>
      </c>
    </row>
    <row r="9" spans="2:9" x14ac:dyDescent="0.25">
      <c r="B9" s="116">
        <v>1995</v>
      </c>
      <c r="C9" s="123">
        <v>1231911</v>
      </c>
      <c r="D9" s="118">
        <v>566171</v>
      </c>
      <c r="E9" s="119">
        <v>665740</v>
      </c>
      <c r="F9" s="120">
        <v>-99570</v>
      </c>
      <c r="G9" s="120">
        <v>-60035</v>
      </c>
      <c r="H9" s="166">
        <v>123.4</v>
      </c>
      <c r="I9" s="124">
        <v>133.6</v>
      </c>
    </row>
    <row r="10" spans="2:9" x14ac:dyDescent="0.25">
      <c r="B10" s="116">
        <v>1996</v>
      </c>
      <c r="C10" s="123">
        <v>1356350</v>
      </c>
      <c r="D10" s="118">
        <v>601680</v>
      </c>
      <c r="E10" s="119">
        <v>754670</v>
      </c>
      <c r="F10" s="120">
        <v>-152990</v>
      </c>
      <c r="G10" s="120">
        <v>-53421</v>
      </c>
      <c r="H10" s="166">
        <v>106.3</v>
      </c>
      <c r="I10" s="124">
        <v>113.4</v>
      </c>
    </row>
    <row r="11" spans="2:9" x14ac:dyDescent="0.25">
      <c r="B11" s="116">
        <v>1997</v>
      </c>
      <c r="C11" s="123">
        <v>1568972</v>
      </c>
      <c r="D11" s="118">
        <v>709261</v>
      </c>
      <c r="E11" s="119">
        <v>859711</v>
      </c>
      <c r="F11" s="120">
        <v>-150450</v>
      </c>
      <c r="G11" s="120">
        <v>2540</v>
      </c>
      <c r="H11" s="166">
        <v>117.9</v>
      </c>
      <c r="I11" s="124">
        <v>113.9</v>
      </c>
    </row>
    <row r="12" spans="2:9" x14ac:dyDescent="0.25">
      <c r="B12" s="116">
        <v>1998</v>
      </c>
      <c r="C12" s="123">
        <v>1748693</v>
      </c>
      <c r="D12" s="118">
        <v>834227</v>
      </c>
      <c r="E12" s="119">
        <v>914466</v>
      </c>
      <c r="F12" s="120">
        <v>-80239</v>
      </c>
      <c r="G12" s="120">
        <v>70211</v>
      </c>
      <c r="H12" s="166">
        <v>117.6</v>
      </c>
      <c r="I12" s="124">
        <v>106.4</v>
      </c>
    </row>
    <row r="13" spans="2:9" x14ac:dyDescent="0.25">
      <c r="B13" s="116">
        <v>1999</v>
      </c>
      <c r="C13" s="123">
        <v>1881925</v>
      </c>
      <c r="D13" s="118">
        <v>908756</v>
      </c>
      <c r="E13" s="119">
        <v>973169</v>
      </c>
      <c r="F13" s="120">
        <v>-64413</v>
      </c>
      <c r="G13" s="120">
        <v>15826</v>
      </c>
      <c r="H13" s="166">
        <v>108.9</v>
      </c>
      <c r="I13" s="124">
        <v>106.4</v>
      </c>
    </row>
    <row r="14" spans="2:9" x14ac:dyDescent="0.25">
      <c r="B14" s="116">
        <v>2000</v>
      </c>
      <c r="C14" s="123">
        <v>2363023</v>
      </c>
      <c r="D14" s="118">
        <v>1121099</v>
      </c>
      <c r="E14" s="119">
        <v>1241924</v>
      </c>
      <c r="F14" s="120">
        <v>-120825</v>
      </c>
      <c r="G14" s="120">
        <v>-56412</v>
      </c>
      <c r="H14" s="166">
        <v>123.4</v>
      </c>
      <c r="I14" s="124">
        <v>127.6</v>
      </c>
    </row>
    <row r="15" spans="2:9" x14ac:dyDescent="0.25">
      <c r="B15" s="116">
        <v>2001</v>
      </c>
      <c r="C15" s="123">
        <v>2653713</v>
      </c>
      <c r="D15" s="118">
        <v>1268149</v>
      </c>
      <c r="E15" s="119">
        <v>1385564</v>
      </c>
      <c r="F15" s="120">
        <v>-117415</v>
      </c>
      <c r="G15" s="120">
        <v>3410</v>
      </c>
      <c r="H15" s="166">
        <v>113.1</v>
      </c>
      <c r="I15" s="124">
        <v>111.6</v>
      </c>
    </row>
    <row r="16" spans="2:9" x14ac:dyDescent="0.25">
      <c r="B16" s="116">
        <v>2002</v>
      </c>
      <c r="C16" s="123">
        <v>2580531</v>
      </c>
      <c r="D16" s="118">
        <v>1254860</v>
      </c>
      <c r="E16" s="119">
        <v>1325671</v>
      </c>
      <c r="F16" s="120">
        <v>-70811</v>
      </c>
      <c r="G16" s="120">
        <v>46604</v>
      </c>
      <c r="H16" s="166">
        <v>99</v>
      </c>
      <c r="I16" s="124">
        <v>95.7</v>
      </c>
    </row>
    <row r="17" spans="2:11" x14ac:dyDescent="0.25">
      <c r="B17" s="116">
        <v>2003</v>
      </c>
      <c r="C17" s="123">
        <v>2811653</v>
      </c>
      <c r="D17" s="118">
        <v>1370930</v>
      </c>
      <c r="E17" s="119">
        <v>1440723</v>
      </c>
      <c r="F17" s="120">
        <v>-69793</v>
      </c>
      <c r="G17" s="120">
        <v>1018</v>
      </c>
      <c r="H17" s="166">
        <v>109.2</v>
      </c>
      <c r="I17" s="124">
        <v>108.7</v>
      </c>
    </row>
    <row r="18" spans="2:11" x14ac:dyDescent="0.25">
      <c r="B18" s="116">
        <v>2004</v>
      </c>
      <c r="C18" s="123">
        <v>3471753</v>
      </c>
      <c r="D18" s="118">
        <v>1722657</v>
      </c>
      <c r="E18" s="119">
        <v>1749095</v>
      </c>
      <c r="F18" s="120">
        <v>-26438</v>
      </c>
      <c r="G18" s="120">
        <v>43355</v>
      </c>
      <c r="H18" s="166">
        <v>125.7</v>
      </c>
      <c r="I18" s="125">
        <v>121.4</v>
      </c>
    </row>
    <row r="19" spans="2:11" x14ac:dyDescent="0.25">
      <c r="B19" s="116">
        <v>2005</v>
      </c>
      <c r="C19" s="123">
        <v>3698548</v>
      </c>
      <c r="D19" s="118">
        <v>1868586</v>
      </c>
      <c r="E19" s="119">
        <v>1829962</v>
      </c>
      <c r="F19" s="120">
        <v>38624</v>
      </c>
      <c r="G19" s="120">
        <v>65062</v>
      </c>
      <c r="H19" s="166">
        <v>108.5</v>
      </c>
      <c r="I19" s="125">
        <v>104.6</v>
      </c>
    </row>
    <row r="20" spans="2:11" x14ac:dyDescent="0.25">
      <c r="B20" s="116">
        <v>2006</v>
      </c>
      <c r="C20" s="123">
        <v>4249386</v>
      </c>
      <c r="D20" s="118">
        <v>2144573</v>
      </c>
      <c r="E20" s="119">
        <v>2104812</v>
      </c>
      <c r="F20" s="120">
        <v>39761</v>
      </c>
      <c r="G20" s="120">
        <v>1137</v>
      </c>
      <c r="H20" s="166">
        <v>114.8</v>
      </c>
      <c r="I20" s="125">
        <v>115</v>
      </c>
    </row>
    <row r="21" spans="2:11" x14ac:dyDescent="0.25">
      <c r="B21" s="116">
        <v>2007</v>
      </c>
      <c r="C21" s="123">
        <v>4870552</v>
      </c>
      <c r="D21" s="118">
        <v>2479234</v>
      </c>
      <c r="E21" s="119">
        <v>2391319</v>
      </c>
      <c r="F21" s="120">
        <v>87915</v>
      </c>
      <c r="G21" s="120">
        <v>48154</v>
      </c>
      <c r="H21" s="166">
        <v>115.6</v>
      </c>
      <c r="I21" s="125">
        <v>113.6</v>
      </c>
    </row>
    <row r="22" spans="2:11" x14ac:dyDescent="0.25">
      <c r="B22" s="116">
        <v>2008</v>
      </c>
      <c r="C22" s="123">
        <v>4880225</v>
      </c>
      <c r="D22" s="118">
        <v>2473736</v>
      </c>
      <c r="E22" s="119">
        <v>2406489</v>
      </c>
      <c r="F22" s="120">
        <v>67246</v>
      </c>
      <c r="G22" s="120">
        <v>-20669</v>
      </c>
      <c r="H22" s="166">
        <v>99.8</v>
      </c>
      <c r="I22" s="125">
        <v>100.6</v>
      </c>
    </row>
    <row r="23" spans="2:11" x14ac:dyDescent="0.25">
      <c r="B23" s="116">
        <v>2009</v>
      </c>
      <c r="C23" s="123">
        <v>4127659</v>
      </c>
      <c r="D23" s="118">
        <v>2138623</v>
      </c>
      <c r="E23" s="119">
        <v>1989036</v>
      </c>
      <c r="F23" s="120">
        <v>149587</v>
      </c>
      <c r="G23" s="120">
        <v>82341</v>
      </c>
      <c r="H23" s="166">
        <v>86.5</v>
      </c>
      <c r="I23" s="125">
        <v>82.7</v>
      </c>
    </row>
    <row r="24" spans="2:11" x14ac:dyDescent="0.25">
      <c r="B24" s="116">
        <v>2010</v>
      </c>
      <c r="C24" s="123">
        <v>4944354</v>
      </c>
      <c r="D24" s="118">
        <v>2532797</v>
      </c>
      <c r="E24" s="119">
        <v>2411556</v>
      </c>
      <c r="F24" s="120">
        <v>121241</v>
      </c>
      <c r="G24" s="120">
        <v>-28346</v>
      </c>
      <c r="H24" s="166">
        <v>118.4</v>
      </c>
      <c r="I24" s="125">
        <v>121.2</v>
      </c>
    </row>
    <row r="25" spans="2:11" x14ac:dyDescent="0.25">
      <c r="B25" s="116">
        <v>2011</v>
      </c>
      <c r="C25" s="123">
        <v>5566254</v>
      </c>
      <c r="D25" s="118">
        <v>2878691</v>
      </c>
      <c r="E25" s="119">
        <v>2687563</v>
      </c>
      <c r="F25" s="120">
        <v>191128</v>
      </c>
      <c r="G25" s="120">
        <v>69888</v>
      </c>
      <c r="H25" s="166">
        <v>113.7</v>
      </c>
      <c r="I25" s="125">
        <v>111.4</v>
      </c>
    </row>
    <row r="26" spans="2:11" x14ac:dyDescent="0.25">
      <c r="B26" s="116">
        <v>2012</v>
      </c>
      <c r="C26" s="123">
        <v>5839486</v>
      </c>
      <c r="D26" s="118">
        <v>3072598</v>
      </c>
      <c r="E26" s="119">
        <v>2766888</v>
      </c>
      <c r="F26" s="120">
        <v>305710</v>
      </c>
      <c r="G26" s="120">
        <v>114581</v>
      </c>
      <c r="H26" s="166">
        <v>106.7</v>
      </c>
      <c r="I26" s="125">
        <v>103</v>
      </c>
    </row>
    <row r="27" spans="2:11" x14ac:dyDescent="0.25">
      <c r="B27" s="116">
        <v>2013</v>
      </c>
      <c r="C27" s="123">
        <v>5998189</v>
      </c>
      <c r="D27" s="118">
        <v>3174704</v>
      </c>
      <c r="E27" s="119">
        <v>2823485</v>
      </c>
      <c r="F27" s="120">
        <v>351220</v>
      </c>
      <c r="G27" s="120">
        <v>45510</v>
      </c>
      <c r="H27" s="166">
        <v>103.3</v>
      </c>
      <c r="I27" s="125">
        <v>102</v>
      </c>
    </row>
    <row r="28" spans="2:11" x14ac:dyDescent="0.25">
      <c r="B28" s="116">
        <v>2014</v>
      </c>
      <c r="C28" s="123">
        <v>6828457</v>
      </c>
      <c r="D28" s="118">
        <v>3628826</v>
      </c>
      <c r="E28" s="119">
        <v>3199631</v>
      </c>
      <c r="F28" s="120">
        <v>429195</v>
      </c>
      <c r="G28" s="120">
        <v>77976</v>
      </c>
      <c r="H28" s="166">
        <v>114.3</v>
      </c>
      <c r="I28" s="125">
        <v>113.3</v>
      </c>
      <c r="K28" s="314"/>
    </row>
    <row r="29" spans="2:11" ht="15.75" thickBot="1" x14ac:dyDescent="0.3">
      <c r="B29" s="126" t="s">
        <v>744</v>
      </c>
      <c r="C29" s="127">
        <v>7377917</v>
      </c>
      <c r="D29" s="128">
        <v>3901697</v>
      </c>
      <c r="E29" s="129">
        <v>3476220</v>
      </c>
      <c r="F29" s="130">
        <v>425478</v>
      </c>
      <c r="G29" s="130">
        <v>-3717</v>
      </c>
      <c r="H29" s="167">
        <v>107.51953937719803</v>
      </c>
      <c r="I29" s="131">
        <v>108.6444030577276</v>
      </c>
      <c r="J29" s="303"/>
      <c r="K29" s="303"/>
    </row>
    <row r="30" spans="2:11" x14ac:dyDescent="0.25">
      <c r="B30" s="160"/>
      <c r="C30" s="160"/>
      <c r="D30" s="160"/>
      <c r="E30" s="160"/>
      <c r="F30" s="160"/>
      <c r="G30" s="160"/>
      <c r="H30" s="160"/>
      <c r="I30" s="160"/>
    </row>
    <row r="31" spans="2:11" x14ac:dyDescent="0.25">
      <c r="B31" s="76" t="s">
        <v>444</v>
      </c>
      <c r="C31" s="76" t="s">
        <v>477</v>
      </c>
      <c r="D31" s="160"/>
      <c r="E31" s="160"/>
      <c r="F31" s="160"/>
      <c r="G31" s="160"/>
      <c r="H31" s="160"/>
      <c r="I31" s="160"/>
    </row>
    <row r="32" spans="2:11" x14ac:dyDescent="0.25">
      <c r="B32" s="76" t="s">
        <v>445</v>
      </c>
      <c r="C32" s="160" t="s">
        <v>478</v>
      </c>
      <c r="D32" s="160"/>
      <c r="E32" s="160"/>
      <c r="F32" s="160"/>
      <c r="G32" s="160"/>
      <c r="H32" s="160"/>
      <c r="I32" s="160"/>
    </row>
    <row r="33" spans="2:9" x14ac:dyDescent="0.25">
      <c r="B33" s="76"/>
      <c r="C33" s="160"/>
      <c r="D33" s="160"/>
      <c r="E33" s="160"/>
      <c r="F33" s="160"/>
      <c r="G33" s="160"/>
      <c r="H33" s="160"/>
      <c r="I33" s="160"/>
    </row>
    <row r="34" spans="2:9" x14ac:dyDescent="0.25">
      <c r="B34" s="76" t="s">
        <v>447</v>
      </c>
      <c r="C34" s="190" t="s">
        <v>479</v>
      </c>
      <c r="D34" s="160"/>
      <c r="E34" s="160"/>
      <c r="F34" s="160"/>
      <c r="G34" s="160"/>
      <c r="H34" s="160"/>
      <c r="I34" s="160"/>
    </row>
    <row r="35" spans="2:9" x14ac:dyDescent="0.25">
      <c r="B35" s="76" t="s">
        <v>448</v>
      </c>
      <c r="C35" s="160" t="s">
        <v>480</v>
      </c>
      <c r="D35" s="160"/>
      <c r="E35" s="160"/>
      <c r="F35" s="160"/>
      <c r="G35" s="160"/>
      <c r="H35" s="160"/>
      <c r="I35" s="160"/>
    </row>
    <row r="37" spans="2:9" x14ac:dyDescent="0.25">
      <c r="C37" s="182"/>
      <c r="D37" s="95"/>
    </row>
  </sheetData>
  <mergeCells count="7">
    <mergeCell ref="G5:G6"/>
    <mergeCell ref="H5:I5"/>
    <mergeCell ref="B5:B6"/>
    <mergeCell ref="C5:C6"/>
    <mergeCell ref="D5:D6"/>
    <mergeCell ref="E5:E6"/>
    <mergeCell ref="F5:F6"/>
  </mergeCells>
  <hyperlinks>
    <hyperlink ref="B1" location="'NČI 2014+ v14 '!N33" display="zpět"/>
    <hyperlink ref="C34" r:id="rId1"/>
  </hyperlinks>
  <pageMargins left="0.7" right="0.7" top="0.78740157499999996" bottom="0.78740157499999996"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7109375" customWidth="1"/>
    <col min="2" max="2" width="17" customWidth="1"/>
  </cols>
  <sheetData>
    <row r="1" spans="2:13" x14ac:dyDescent="0.25">
      <c r="B1" s="190" t="s">
        <v>295</v>
      </c>
    </row>
    <row r="2" spans="2:13" x14ac:dyDescent="0.25">
      <c r="B2" s="198" t="s">
        <v>694</v>
      </c>
      <c r="C2" s="182"/>
      <c r="D2" s="182"/>
      <c r="E2" s="182"/>
      <c r="F2" s="182"/>
      <c r="G2" s="182"/>
      <c r="H2" s="182"/>
      <c r="I2" s="182"/>
      <c r="J2" s="182"/>
      <c r="K2" s="182"/>
      <c r="L2" s="182"/>
    </row>
    <row r="3" spans="2:13" x14ac:dyDescent="0.25">
      <c r="B3" s="197" t="s">
        <v>695</v>
      </c>
      <c r="C3" s="197"/>
      <c r="D3" s="197"/>
      <c r="E3" s="197"/>
      <c r="F3" s="197"/>
      <c r="G3" s="197"/>
      <c r="H3" s="197"/>
      <c r="I3" s="197"/>
      <c r="J3" s="197"/>
      <c r="K3" s="197"/>
      <c r="L3" s="182"/>
    </row>
    <row r="4" spans="2:13" x14ac:dyDescent="0.25">
      <c r="B4" s="182"/>
      <c r="C4" s="182"/>
      <c r="D4" s="182"/>
      <c r="E4" s="182"/>
      <c r="F4" s="182"/>
      <c r="G4" s="182"/>
      <c r="H4" s="182"/>
      <c r="I4" s="182"/>
      <c r="J4" s="182"/>
      <c r="K4" s="182"/>
      <c r="M4" s="192" t="s">
        <v>696</v>
      </c>
    </row>
    <row r="5" spans="2:13" x14ac:dyDescent="0.25">
      <c r="B5" s="193" t="s">
        <v>296</v>
      </c>
      <c r="C5" s="194">
        <v>2005</v>
      </c>
      <c r="D5" s="194">
        <v>2006</v>
      </c>
      <c r="E5" s="194">
        <v>2007</v>
      </c>
      <c r="F5" s="194">
        <v>2008</v>
      </c>
      <c r="G5" s="194">
        <v>2009</v>
      </c>
      <c r="H5" s="194">
        <v>2010</v>
      </c>
      <c r="I5" s="194">
        <v>2011</v>
      </c>
      <c r="J5" s="194">
        <v>2012</v>
      </c>
      <c r="K5" s="194">
        <v>2013</v>
      </c>
      <c r="L5" s="194">
        <v>2014</v>
      </c>
      <c r="M5" s="194">
        <v>2015</v>
      </c>
    </row>
    <row r="6" spans="2:13" x14ac:dyDescent="0.25">
      <c r="B6" s="195" t="s">
        <v>297</v>
      </c>
      <c r="C6" s="199">
        <v>1488060</v>
      </c>
      <c r="D6" s="199">
        <v>1281447</v>
      </c>
      <c r="E6" s="199">
        <v>1307177</v>
      </c>
      <c r="F6" s="199">
        <v>1583252</v>
      </c>
      <c r="G6" s="199">
        <v>1453688</v>
      </c>
      <c r="H6" s="199">
        <v>1029291</v>
      </c>
      <c r="I6" s="199">
        <v>1315950</v>
      </c>
      <c r="J6" s="199">
        <v>1378226</v>
      </c>
      <c r="K6" s="199">
        <v>1107772</v>
      </c>
      <c r="L6" s="199">
        <v>1052385</v>
      </c>
      <c r="M6" s="199">
        <v>1170453</v>
      </c>
    </row>
    <row r="7" spans="2:13" x14ac:dyDescent="0.25">
      <c r="B7" s="182"/>
      <c r="C7" s="182"/>
      <c r="D7" s="182"/>
      <c r="E7" s="182"/>
      <c r="F7" s="182"/>
      <c r="G7" s="182"/>
      <c r="H7" s="182"/>
      <c r="I7" s="182"/>
      <c r="J7" s="182"/>
      <c r="K7" s="182"/>
      <c r="L7" s="182"/>
    </row>
    <row r="9" spans="2:13" x14ac:dyDescent="0.25">
      <c r="B9" s="196" t="s">
        <v>444</v>
      </c>
      <c r="C9" s="196" t="s">
        <v>198</v>
      </c>
      <c r="D9" s="182"/>
      <c r="E9" s="182"/>
      <c r="F9" s="182"/>
      <c r="G9" s="182"/>
      <c r="H9" s="182"/>
      <c r="I9" s="182"/>
      <c r="J9" s="182"/>
      <c r="K9" s="182"/>
      <c r="L9" s="182"/>
    </row>
    <row r="10" spans="2:13" x14ac:dyDescent="0.25">
      <c r="B10" s="196" t="s">
        <v>445</v>
      </c>
      <c r="C10" s="196" t="s">
        <v>697</v>
      </c>
      <c r="D10" s="182"/>
      <c r="E10" s="182"/>
      <c r="F10" s="182"/>
      <c r="G10" s="182"/>
      <c r="H10" s="182"/>
      <c r="I10" s="182"/>
      <c r="J10" s="182"/>
      <c r="K10" s="182"/>
      <c r="L10" s="182"/>
    </row>
    <row r="11" spans="2:13" x14ac:dyDescent="0.25">
      <c r="B11" s="196" t="s">
        <v>446</v>
      </c>
      <c r="C11" s="191"/>
      <c r="D11" s="182"/>
      <c r="E11" s="182"/>
      <c r="F11" s="182"/>
      <c r="G11" s="182"/>
      <c r="H11" s="182"/>
      <c r="I11" s="182"/>
      <c r="J11" s="182"/>
      <c r="K11" s="182"/>
      <c r="L11" s="182"/>
    </row>
    <row r="12" spans="2:13" x14ac:dyDescent="0.25">
      <c r="B12" s="196" t="s">
        <v>447</v>
      </c>
      <c r="C12" s="200" t="s">
        <v>698</v>
      </c>
      <c r="D12" s="182"/>
      <c r="E12" s="182"/>
      <c r="F12" s="182"/>
      <c r="G12" s="182"/>
      <c r="H12" s="182"/>
      <c r="I12" s="182"/>
      <c r="J12" s="182"/>
      <c r="K12" s="182"/>
      <c r="L12" s="182"/>
    </row>
    <row r="13" spans="2:13" x14ac:dyDescent="0.25">
      <c r="B13" s="196" t="s">
        <v>448</v>
      </c>
      <c r="C13" s="182" t="s">
        <v>468</v>
      </c>
      <c r="D13" s="182"/>
      <c r="E13" s="182"/>
      <c r="F13" s="182"/>
      <c r="G13" s="182"/>
      <c r="H13" s="182"/>
      <c r="I13" s="182"/>
      <c r="J13" s="182"/>
      <c r="K13" s="182"/>
      <c r="L13" s="182"/>
    </row>
  </sheetData>
  <hyperlinks>
    <hyperlink ref="B1" location="'NČI 2014+ v14 '!N34" display="zpět"/>
    <hyperlink ref="C12" r:id="rId1"/>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
  <sheetViews>
    <sheetView workbookViewId="0">
      <selection activeCell="H12" sqref="H12"/>
    </sheetView>
  </sheetViews>
  <sheetFormatPr defaultRowHeight="15" x14ac:dyDescent="0.25"/>
  <cols>
    <col min="1" max="1" width="3.85546875" customWidth="1"/>
    <col min="2" max="2" width="40.42578125" customWidth="1"/>
    <col min="5" max="5" width="7.28515625" customWidth="1"/>
    <col min="6" max="6" width="39.5703125" customWidth="1"/>
    <col min="9" max="9" width="6.7109375" customWidth="1"/>
    <col min="10" max="10" width="38.85546875" customWidth="1"/>
  </cols>
  <sheetData>
    <row r="1" spans="2:12" x14ac:dyDescent="0.25">
      <c r="B1" s="190" t="s">
        <v>295</v>
      </c>
    </row>
    <row r="2" spans="2:12" x14ac:dyDescent="0.25">
      <c r="B2" s="67" t="s">
        <v>425</v>
      </c>
      <c r="C2" s="160"/>
      <c r="D2" s="160"/>
      <c r="E2" s="160"/>
      <c r="F2" s="160"/>
      <c r="G2" s="160"/>
      <c r="H2" s="160"/>
    </row>
    <row r="3" spans="2:12" ht="15.75" thickBot="1" x14ac:dyDescent="0.3">
      <c r="B3" s="160"/>
      <c r="C3" s="160"/>
      <c r="D3" s="160"/>
      <c r="E3" s="160"/>
      <c r="F3" s="160"/>
      <c r="G3" s="160"/>
      <c r="H3" s="160"/>
    </row>
    <row r="4" spans="2:12" x14ac:dyDescent="0.25">
      <c r="B4" s="305" t="s">
        <v>341</v>
      </c>
      <c r="C4" s="311">
        <v>2011</v>
      </c>
      <c r="D4" s="311">
        <v>2015</v>
      </c>
      <c r="E4" s="303"/>
      <c r="F4" s="305" t="s">
        <v>313</v>
      </c>
      <c r="G4" s="311">
        <v>2011</v>
      </c>
      <c r="H4" s="311">
        <v>2015</v>
      </c>
      <c r="I4" s="303"/>
      <c r="J4" s="305" t="s">
        <v>737</v>
      </c>
      <c r="K4" s="311">
        <v>2011</v>
      </c>
      <c r="L4" s="311">
        <v>2015</v>
      </c>
    </row>
    <row r="5" spans="2:12" x14ac:dyDescent="0.25">
      <c r="B5" s="307" t="s">
        <v>504</v>
      </c>
      <c r="C5" s="308">
        <v>45901.53</v>
      </c>
      <c r="D5" s="308">
        <v>56604.539999999994</v>
      </c>
      <c r="E5" s="303"/>
      <c r="F5" s="307" t="s">
        <v>504</v>
      </c>
      <c r="G5" s="308">
        <v>18773.800000000003</v>
      </c>
      <c r="H5" s="308">
        <v>20406.300000000007</v>
      </c>
      <c r="I5" s="303"/>
      <c r="J5" s="307" t="s">
        <v>504</v>
      </c>
      <c r="K5" s="308">
        <v>27127.729999999996</v>
      </c>
      <c r="L5" s="308">
        <v>36198.239999999991</v>
      </c>
    </row>
    <row r="6" spans="2:12" x14ac:dyDescent="0.25">
      <c r="B6" s="307" t="s">
        <v>508</v>
      </c>
      <c r="C6" s="308">
        <v>2533.9999999999854</v>
      </c>
      <c r="D6" s="308">
        <v>4767</v>
      </c>
      <c r="E6" s="303"/>
      <c r="F6" s="307" t="s">
        <v>508</v>
      </c>
      <c r="G6" s="308">
        <v>1312</v>
      </c>
      <c r="H6" s="308">
        <v>1770.0000000000036</v>
      </c>
      <c r="I6" s="303"/>
      <c r="J6" s="307" t="s">
        <v>508</v>
      </c>
      <c r="K6" s="308">
        <v>1221.9999999999854</v>
      </c>
      <c r="L6" s="308">
        <v>2996.9999999999964</v>
      </c>
    </row>
    <row r="7" spans="2:12" x14ac:dyDescent="0.25">
      <c r="B7" s="310" t="s">
        <v>509</v>
      </c>
      <c r="C7" s="308">
        <v>1453</v>
      </c>
      <c r="D7" s="308">
        <v>2468</v>
      </c>
      <c r="E7" s="303"/>
      <c r="F7" s="310" t="s">
        <v>509</v>
      </c>
      <c r="G7" s="308">
        <v>713</v>
      </c>
      <c r="H7" s="308">
        <v>794</v>
      </c>
      <c r="I7" s="303"/>
      <c r="J7" s="310" t="s">
        <v>509</v>
      </c>
      <c r="K7" s="308">
        <v>740</v>
      </c>
      <c r="L7" s="308">
        <v>1674</v>
      </c>
    </row>
    <row r="8" spans="2:12" x14ac:dyDescent="0.25">
      <c r="B8" s="310" t="s">
        <v>510</v>
      </c>
      <c r="C8" s="308">
        <v>178</v>
      </c>
      <c r="D8" s="308">
        <v>264</v>
      </c>
      <c r="E8" s="303"/>
      <c r="F8" s="310" t="s">
        <v>510</v>
      </c>
      <c r="G8" s="308">
        <v>138</v>
      </c>
      <c r="H8" s="308">
        <v>134</v>
      </c>
      <c r="I8" s="303"/>
      <c r="J8" s="310" t="s">
        <v>510</v>
      </c>
      <c r="K8" s="308">
        <v>40</v>
      </c>
      <c r="L8" s="308">
        <v>130</v>
      </c>
    </row>
    <row r="9" spans="2:12" x14ac:dyDescent="0.25">
      <c r="B9" s="310" t="s">
        <v>511</v>
      </c>
      <c r="C9" s="308">
        <v>158</v>
      </c>
      <c r="D9" s="308">
        <v>248</v>
      </c>
      <c r="E9" s="303"/>
      <c r="F9" s="310" t="s">
        <v>511</v>
      </c>
      <c r="G9" s="308">
        <v>114</v>
      </c>
      <c r="H9" s="308">
        <v>93</v>
      </c>
      <c r="I9" s="303"/>
      <c r="J9" s="310" t="s">
        <v>511</v>
      </c>
      <c r="K9" s="308">
        <v>44</v>
      </c>
      <c r="L9" s="308">
        <v>155</v>
      </c>
    </row>
    <row r="10" spans="2:12" x14ac:dyDescent="0.25">
      <c r="B10" s="310" t="s">
        <v>512</v>
      </c>
      <c r="C10" s="308">
        <v>76</v>
      </c>
      <c r="D10" s="308">
        <v>188</v>
      </c>
      <c r="E10" s="303"/>
      <c r="F10" s="310" t="s">
        <v>512</v>
      </c>
      <c r="G10" s="308">
        <v>34</v>
      </c>
      <c r="H10" s="308">
        <v>76</v>
      </c>
      <c r="I10" s="303"/>
      <c r="J10" s="310" t="s">
        <v>512</v>
      </c>
      <c r="K10" s="308">
        <v>42</v>
      </c>
      <c r="L10" s="308">
        <v>112</v>
      </c>
    </row>
    <row r="11" spans="2:12" x14ac:dyDescent="0.25">
      <c r="B11" s="310" t="s">
        <v>513</v>
      </c>
      <c r="C11" s="308">
        <v>669.40999999998894</v>
      </c>
      <c r="D11" s="308">
        <v>1599</v>
      </c>
      <c r="E11" s="303"/>
      <c r="F11" s="310" t="s">
        <v>513</v>
      </c>
      <c r="G11" s="308">
        <v>313</v>
      </c>
      <c r="H11" s="308">
        <v>673.00000000000364</v>
      </c>
      <c r="I11" s="303"/>
      <c r="J11" s="310" t="s">
        <v>513</v>
      </c>
      <c r="K11" s="308">
        <v>356.40999999998894</v>
      </c>
      <c r="L11" s="308">
        <v>925.99999999999636</v>
      </c>
    </row>
    <row r="12" spans="2:12" x14ac:dyDescent="0.25">
      <c r="B12" s="306" t="s">
        <v>495</v>
      </c>
      <c r="C12" s="309">
        <v>5.5205131506509381E-2</v>
      </c>
      <c r="D12" s="309">
        <v>8.4215859717259436E-2</v>
      </c>
      <c r="E12" s="303"/>
      <c r="F12" s="306" t="s">
        <v>495</v>
      </c>
      <c r="G12" s="309">
        <v>6.9884626447495962E-2</v>
      </c>
      <c r="H12" s="309">
        <v>8.6737919172020561E-2</v>
      </c>
      <c r="I12" s="303"/>
      <c r="J12" s="306" t="s">
        <v>495</v>
      </c>
      <c r="K12" s="309">
        <v>4.5046157566445318E-2</v>
      </c>
      <c r="L12" s="309">
        <v>8.2794080596183608E-2</v>
      </c>
    </row>
    <row r="13" spans="2:12" x14ac:dyDescent="0.25">
      <c r="B13" s="160"/>
      <c r="C13" s="160"/>
      <c r="D13" s="160"/>
      <c r="E13" s="160"/>
      <c r="F13" s="160"/>
      <c r="G13" s="160"/>
      <c r="H13" s="160"/>
    </row>
    <row r="14" spans="2:12" ht="15" customHeight="1" x14ac:dyDescent="0.25"/>
    <row r="16" spans="2:12" x14ac:dyDescent="0.25">
      <c r="B16" s="163"/>
      <c r="C16" s="163"/>
      <c r="D16" s="163"/>
      <c r="E16" s="163"/>
      <c r="F16" s="163"/>
      <c r="G16" s="163"/>
      <c r="H16" s="163"/>
    </row>
    <row r="17" spans="2:8" x14ac:dyDescent="0.25">
      <c r="B17" s="196" t="s">
        <v>444</v>
      </c>
      <c r="C17" s="303" t="s">
        <v>198</v>
      </c>
      <c r="D17" s="160"/>
      <c r="E17" s="160"/>
      <c r="F17" s="160"/>
      <c r="G17" s="160"/>
      <c r="H17" s="160"/>
    </row>
    <row r="18" spans="2:8" x14ac:dyDescent="0.25">
      <c r="B18" s="196" t="s">
        <v>330</v>
      </c>
      <c r="C18" s="303" t="s">
        <v>1014</v>
      </c>
      <c r="D18" s="160"/>
      <c r="E18" s="160"/>
      <c r="F18" s="160"/>
      <c r="G18" s="160"/>
      <c r="H18" s="160"/>
    </row>
    <row r="19" spans="2:8" x14ac:dyDescent="0.25">
      <c r="B19" s="303" t="s">
        <v>446</v>
      </c>
      <c r="C19" s="191" t="s">
        <v>1015</v>
      </c>
      <c r="D19" s="160"/>
      <c r="E19" s="160"/>
      <c r="F19" s="160"/>
      <c r="G19" s="160"/>
      <c r="H19" s="160"/>
    </row>
    <row r="20" spans="2:8" x14ac:dyDescent="0.25">
      <c r="B20" s="303" t="s">
        <v>447</v>
      </c>
      <c r="C20" s="190" t="s">
        <v>1016</v>
      </c>
      <c r="D20" s="160"/>
      <c r="E20" s="160"/>
      <c r="F20" s="160"/>
      <c r="G20" s="160"/>
      <c r="H20" s="160"/>
    </row>
    <row r="21" spans="2:8" x14ac:dyDescent="0.25">
      <c r="B21" s="303"/>
      <c r="C21" s="190" t="s">
        <v>481</v>
      </c>
      <c r="D21" s="160"/>
      <c r="E21" s="160"/>
      <c r="F21" s="160"/>
      <c r="G21" s="160"/>
      <c r="H21" s="160"/>
    </row>
    <row r="22" spans="2:8" x14ac:dyDescent="0.25">
      <c r="B22" s="303" t="s">
        <v>329</v>
      </c>
      <c r="C22" s="303" t="s">
        <v>1017</v>
      </c>
      <c r="D22" s="160"/>
      <c r="E22" s="160"/>
      <c r="F22" s="160"/>
      <c r="G22" s="160"/>
      <c r="H22" s="160"/>
    </row>
  </sheetData>
  <hyperlinks>
    <hyperlink ref="B1" location="'NČI 2014+ v14 '!N36" display="zpět"/>
    <hyperlink ref="C21" r:id="rId1"/>
    <hyperlink ref="C20" r:id="rId2"/>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N42"/>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28515625" customWidth="1"/>
    <col min="2" max="2" width="17.140625" customWidth="1"/>
  </cols>
  <sheetData>
    <row r="1" spans="2:14" x14ac:dyDescent="0.25">
      <c r="B1" s="190" t="s">
        <v>295</v>
      </c>
    </row>
    <row r="2" spans="2:14" x14ac:dyDescent="0.25">
      <c r="B2" s="67" t="s">
        <v>52</v>
      </c>
      <c r="C2" s="160"/>
      <c r="D2" s="160"/>
      <c r="E2" s="160"/>
      <c r="F2" s="160"/>
      <c r="G2" s="160"/>
      <c r="H2" s="160"/>
      <c r="I2" s="160"/>
      <c r="J2" s="160"/>
      <c r="K2" s="160"/>
    </row>
    <row r="3" spans="2:14" x14ac:dyDescent="0.25">
      <c r="B3" s="84" t="s">
        <v>623</v>
      </c>
      <c r="C3" s="160"/>
      <c r="D3" s="160"/>
      <c r="E3" s="160"/>
      <c r="F3" s="160"/>
      <c r="G3" s="160"/>
      <c r="H3" s="160"/>
      <c r="I3" s="160"/>
      <c r="J3" s="160"/>
      <c r="K3" s="160"/>
    </row>
    <row r="4" spans="2:14" ht="15.75" thickBot="1" x14ac:dyDescent="0.3">
      <c r="B4" s="160"/>
      <c r="C4" s="160"/>
      <c r="D4" s="160"/>
      <c r="E4" s="160"/>
      <c r="F4" s="160"/>
      <c r="G4" s="133"/>
      <c r="H4" s="160"/>
      <c r="I4" s="160"/>
      <c r="J4" s="160"/>
      <c r="N4" s="68" t="s">
        <v>624</v>
      </c>
    </row>
    <row r="5" spans="2:14" ht="15.75" thickBot="1" x14ac:dyDescent="0.3">
      <c r="B5" s="305" t="s">
        <v>296</v>
      </c>
      <c r="C5" s="98">
        <v>2005</v>
      </c>
      <c r="D5" s="97">
        <v>2006</v>
      </c>
      <c r="E5" s="98">
        <v>2007</v>
      </c>
      <c r="F5" s="97">
        <v>2008</v>
      </c>
      <c r="G5" s="98">
        <v>2009</v>
      </c>
      <c r="H5" s="97">
        <v>2010</v>
      </c>
      <c r="I5" s="98">
        <v>2011</v>
      </c>
      <c r="J5" s="97">
        <v>2012</v>
      </c>
      <c r="K5" s="98">
        <v>2013</v>
      </c>
      <c r="L5" s="98">
        <v>2014</v>
      </c>
      <c r="M5" s="98">
        <v>2015</v>
      </c>
    </row>
    <row r="6" spans="2:14" x14ac:dyDescent="0.25">
      <c r="B6" s="306" t="s">
        <v>297</v>
      </c>
      <c r="C6" s="168">
        <v>0.68096806080592476</v>
      </c>
      <c r="D6" s="168">
        <v>0.72353100782377389</v>
      </c>
      <c r="E6" s="168">
        <v>0.75240952325775323</v>
      </c>
      <c r="F6" s="168">
        <v>0.71546500326497375</v>
      </c>
      <c r="G6" s="168">
        <v>0.71715379847198768</v>
      </c>
      <c r="H6" s="168">
        <v>0.75912804847974691</v>
      </c>
      <c r="I6" s="168">
        <v>0.84655665056504426</v>
      </c>
      <c r="J6" s="168">
        <v>0.94159656046732054</v>
      </c>
      <c r="K6" s="168">
        <v>1.0129674778337818</v>
      </c>
      <c r="L6" s="168">
        <v>1.0890775791305509</v>
      </c>
      <c r="M6" s="168">
        <v>1.0571147078293117</v>
      </c>
    </row>
    <row r="7" spans="2:14" x14ac:dyDescent="0.25">
      <c r="B7" s="73" t="s">
        <v>298</v>
      </c>
      <c r="C7" s="169">
        <v>0.80566981398746251</v>
      </c>
      <c r="D7" s="169">
        <v>0.90403296989207715</v>
      </c>
      <c r="E7" s="169">
        <v>0.93608132229044738</v>
      </c>
      <c r="F7" s="169">
        <v>0.81290435579794951</v>
      </c>
      <c r="G7" s="169">
        <v>0.71554824591185451</v>
      </c>
      <c r="H7" s="169">
        <v>0.70628048404857813</v>
      </c>
      <c r="I7" s="169">
        <v>0.77848908882959988</v>
      </c>
      <c r="J7" s="169">
        <v>0.91189681999203498</v>
      </c>
      <c r="K7" s="169">
        <v>0.91372954132177964</v>
      </c>
      <c r="L7" s="169">
        <v>0.99470757479983196</v>
      </c>
      <c r="M7" s="169">
        <v>1.0041412065910127</v>
      </c>
    </row>
    <row r="8" spans="2:14" x14ac:dyDescent="0.25">
      <c r="B8" s="73" t="s">
        <v>299</v>
      </c>
      <c r="C8" s="169">
        <v>1.0481354420257667</v>
      </c>
      <c r="D8" s="169">
        <v>1.1488968575207557</v>
      </c>
      <c r="E8" s="169">
        <v>1.2691348998416463</v>
      </c>
      <c r="F8" s="169">
        <v>1.0359586613008227</v>
      </c>
      <c r="G8" s="169">
        <v>1.0815648680963768</v>
      </c>
      <c r="H8" s="169">
        <v>1.1796201954707988</v>
      </c>
      <c r="I8" s="169">
        <v>1.1903683086376349</v>
      </c>
      <c r="J8" s="169">
        <v>1.2463463544099909</v>
      </c>
      <c r="K8" s="169">
        <v>1.8392272340387907</v>
      </c>
      <c r="L8" s="169">
        <v>1.683010003547357</v>
      </c>
      <c r="M8" s="169">
        <v>1.603690937885988</v>
      </c>
    </row>
    <row r="9" spans="2:14" x14ac:dyDescent="0.25">
      <c r="B9" s="73" t="s">
        <v>300</v>
      </c>
      <c r="C9" s="169">
        <v>0.47350695794138231</v>
      </c>
      <c r="D9" s="169">
        <v>0.47285124778114224</v>
      </c>
      <c r="E9" s="169">
        <v>0.46232594578700564</v>
      </c>
      <c r="F9" s="169">
        <v>0.48365314854523628</v>
      </c>
      <c r="G9" s="169">
        <v>0.49675704360302286</v>
      </c>
      <c r="H9" s="169">
        <v>0.51237558590273535</v>
      </c>
      <c r="I9" s="169">
        <v>0.61322771752466043</v>
      </c>
      <c r="J9" s="169">
        <v>0.65887439608891063</v>
      </c>
      <c r="K9" s="169">
        <v>0.67768799675473235</v>
      </c>
      <c r="L9" s="169">
        <v>0.65136057258483515</v>
      </c>
      <c r="M9" s="169">
        <v>0.6963822643899561</v>
      </c>
    </row>
    <row r="10" spans="2:14" x14ac:dyDescent="0.25">
      <c r="B10" s="73" t="s">
        <v>301</v>
      </c>
      <c r="C10" s="169">
        <v>0.49084293644252674</v>
      </c>
      <c r="D10" s="169">
        <v>0.50419169103837258</v>
      </c>
      <c r="E10" s="169">
        <v>0.48747636841413744</v>
      </c>
      <c r="F10" s="169">
        <v>0.67452015186607028</v>
      </c>
      <c r="G10" s="169">
        <v>0.60515281168535606</v>
      </c>
      <c r="H10" s="169">
        <v>0.89811959653451601</v>
      </c>
      <c r="I10" s="169">
        <v>1.1794236872368677</v>
      </c>
      <c r="J10" s="169">
        <v>1.3945577737020314</v>
      </c>
      <c r="K10" s="169">
        <v>1.242057961266269</v>
      </c>
      <c r="L10" s="169">
        <v>1.2995430509021921</v>
      </c>
      <c r="M10" s="169">
        <v>1.255286954580195</v>
      </c>
    </row>
    <row r="11" spans="2:14" x14ac:dyDescent="0.25">
      <c r="B11" s="73" t="s">
        <v>302</v>
      </c>
      <c r="C11" s="169">
        <v>9.7168852016727383E-2</v>
      </c>
      <c r="D11" s="169">
        <v>8.7619545335772153E-2</v>
      </c>
      <c r="E11" s="169">
        <v>8.3853807570636429E-2</v>
      </c>
      <c r="F11" s="169">
        <v>5.8455191763559004E-2</v>
      </c>
      <c r="G11" s="169">
        <v>9.9129930861391297E-2</v>
      </c>
      <c r="H11" s="169">
        <v>0.1260903020130176</v>
      </c>
      <c r="I11" s="169">
        <v>0.14812105168160761</v>
      </c>
      <c r="J11" s="169">
        <v>0.24499291305139251</v>
      </c>
      <c r="K11" s="169">
        <v>0.13789085344291482</v>
      </c>
      <c r="L11" s="169">
        <v>0.1775495005614989</v>
      </c>
      <c r="M11" s="169">
        <v>0.23178441970651831</v>
      </c>
    </row>
    <row r="12" spans="2:14" x14ac:dyDescent="0.25">
      <c r="B12" s="73" t="s">
        <v>303</v>
      </c>
      <c r="C12" s="169">
        <v>0.24756994302394109</v>
      </c>
      <c r="D12" s="169">
        <v>0.21604276318670251</v>
      </c>
      <c r="E12" s="169">
        <v>0.2284975155177644</v>
      </c>
      <c r="F12" s="169">
        <v>0.2643071852959365</v>
      </c>
      <c r="G12" s="169">
        <v>0.20938353791965553</v>
      </c>
      <c r="H12" s="169">
        <v>0.22613467232392193</v>
      </c>
      <c r="I12" s="169">
        <v>0.27341907267530058</v>
      </c>
      <c r="J12" s="169">
        <v>0.36999517102776164</v>
      </c>
      <c r="K12" s="169">
        <v>0.33054162595896658</v>
      </c>
      <c r="L12" s="169">
        <v>0.35321724993348247</v>
      </c>
      <c r="M12" s="169">
        <v>0.33826100416403232</v>
      </c>
    </row>
    <row r="13" spans="2:14" x14ac:dyDescent="0.25">
      <c r="B13" s="73" t="s">
        <v>304</v>
      </c>
      <c r="C13" s="169">
        <v>0.83390702230656355</v>
      </c>
      <c r="D13" s="169">
        <v>1.0103928977296293</v>
      </c>
      <c r="E13" s="169">
        <v>0.87398699450843709</v>
      </c>
      <c r="F13" s="169">
        <v>1.0333284776203613</v>
      </c>
      <c r="G13" s="169">
        <v>0.97201731390797308</v>
      </c>
      <c r="H13" s="169">
        <v>0.93699033242204544</v>
      </c>
      <c r="I13" s="169">
        <v>0.89495762061615991</v>
      </c>
      <c r="J13" s="169">
        <v>1.6207236738106094</v>
      </c>
      <c r="K13" s="169">
        <v>1.2650786750107568</v>
      </c>
      <c r="L13" s="169">
        <v>1.4553105214085922</v>
      </c>
      <c r="M13" s="169">
        <v>1.3275312890603777</v>
      </c>
    </row>
    <row r="14" spans="2:14" x14ac:dyDescent="0.25">
      <c r="B14" s="73" t="s">
        <v>305</v>
      </c>
      <c r="C14" s="169">
        <v>0.36857881246762902</v>
      </c>
      <c r="D14" s="169">
        <v>0.43102158132234641</v>
      </c>
      <c r="E14" s="169">
        <v>0.464402592688618</v>
      </c>
      <c r="F14" s="169">
        <v>0.50287673850550829</v>
      </c>
      <c r="G14" s="169">
        <v>0.60046283913782972</v>
      </c>
      <c r="H14" s="169">
        <v>0.6152971696813756</v>
      </c>
      <c r="I14" s="169">
        <v>0.6586045785469844</v>
      </c>
      <c r="J14" s="169">
        <v>0.66750283765983853</v>
      </c>
      <c r="K14" s="169">
        <v>0.73843222948517107</v>
      </c>
      <c r="L14" s="169">
        <v>0.77500919977593485</v>
      </c>
      <c r="M14" s="169">
        <v>0.71807194572305344</v>
      </c>
    </row>
    <row r="15" spans="2:14" x14ac:dyDescent="0.25">
      <c r="B15" s="73" t="s">
        <v>306</v>
      </c>
      <c r="C15" s="169">
        <v>1.0827690375995915</v>
      </c>
      <c r="D15" s="169">
        <v>1.1529200257557084</v>
      </c>
      <c r="E15" s="169">
        <v>1.0899583039314515</v>
      </c>
      <c r="F15" s="169">
        <v>1.0523343463168169</v>
      </c>
      <c r="G15" s="169">
        <v>1.0353934683864539</v>
      </c>
      <c r="H15" s="169">
        <v>1.1678516081321599</v>
      </c>
      <c r="I15" s="169">
        <v>1.2727060051652144</v>
      </c>
      <c r="J15" s="169">
        <v>1.389326365015167</v>
      </c>
      <c r="K15" s="169">
        <v>1.2652404501603745</v>
      </c>
      <c r="L15" s="169">
        <v>1.3020144833964438</v>
      </c>
      <c r="M15" s="169">
        <v>1.1695505472669954</v>
      </c>
    </row>
    <row r="16" spans="2:14" x14ac:dyDescent="0.25">
      <c r="B16" s="73" t="s">
        <v>307</v>
      </c>
      <c r="C16" s="169">
        <v>0.51842441856104626</v>
      </c>
      <c r="D16" s="169">
        <v>0.34693550277283663</v>
      </c>
      <c r="E16" s="169">
        <v>0.31046614758787261</v>
      </c>
      <c r="F16" s="169">
        <v>0.43146326686628</v>
      </c>
      <c r="G16" s="169">
        <v>0.4393754165409286</v>
      </c>
      <c r="H16" s="169">
        <v>0.47219457964101269</v>
      </c>
      <c r="I16" s="169">
        <v>0.47234846998278374</v>
      </c>
      <c r="J16" s="169">
        <v>0.53971687731893458</v>
      </c>
      <c r="K16" s="169">
        <v>0.68317856544828259</v>
      </c>
      <c r="L16" s="169">
        <v>0.85340297375557284</v>
      </c>
      <c r="M16" s="169">
        <v>0.84567142183120092</v>
      </c>
    </row>
    <row r="17" spans="2:13" x14ac:dyDescent="0.25">
      <c r="B17" s="73" t="s">
        <v>308</v>
      </c>
      <c r="C17" s="169">
        <v>0.69344055759308765</v>
      </c>
      <c r="D17" s="169">
        <v>0.75803839359423586</v>
      </c>
      <c r="E17" s="169">
        <v>0.905709408025822</v>
      </c>
      <c r="F17" s="169">
        <v>0.98373877872779059</v>
      </c>
      <c r="G17" s="169">
        <v>1.1044795738356534</v>
      </c>
      <c r="H17" s="169">
        <v>1.1461405097521973</v>
      </c>
      <c r="I17" s="169">
        <v>1.2831038247089441</v>
      </c>
      <c r="J17" s="169">
        <v>1.3892086481831958</v>
      </c>
      <c r="K17" s="169">
        <v>1.5928291903181722</v>
      </c>
      <c r="L17" s="169">
        <v>1.8837074652521146</v>
      </c>
      <c r="M17" s="169">
        <v>1.7781343600190083</v>
      </c>
    </row>
    <row r="18" spans="2:13" x14ac:dyDescent="0.25">
      <c r="B18" s="73" t="s">
        <v>309</v>
      </c>
      <c r="C18" s="169">
        <v>0.60225349589548083</v>
      </c>
      <c r="D18" s="169">
        <v>0.50766719824578899</v>
      </c>
      <c r="E18" s="169">
        <v>0.51119153563926312</v>
      </c>
      <c r="F18" s="169">
        <v>0.43230853246044726</v>
      </c>
      <c r="G18" s="169">
        <v>0.50710313390949213</v>
      </c>
      <c r="H18" s="169">
        <v>0.46453110131389425</v>
      </c>
      <c r="I18" s="169">
        <v>0.55614350019238767</v>
      </c>
      <c r="J18" s="169">
        <v>0.62817972655293042</v>
      </c>
      <c r="K18" s="169">
        <v>0.64186414273644232</v>
      </c>
      <c r="L18" s="169">
        <v>0.74723773670551319</v>
      </c>
      <c r="M18" s="169">
        <v>0.69128401576628806</v>
      </c>
    </row>
    <row r="19" spans="2:13" x14ac:dyDescent="0.25">
      <c r="B19" s="73" t="s">
        <v>310</v>
      </c>
      <c r="C19" s="169">
        <v>1.0026498695976163</v>
      </c>
      <c r="D19" s="169">
        <v>1.0050767639525198</v>
      </c>
      <c r="E19" s="169">
        <v>0.90028584558823566</v>
      </c>
      <c r="F19" s="169">
        <v>0.75783586128208369</v>
      </c>
      <c r="G19" s="169">
        <v>0.73449905809821492</v>
      </c>
      <c r="H19" s="169">
        <v>0.88844497687876889</v>
      </c>
      <c r="I19" s="169">
        <v>1.0065820951684135</v>
      </c>
      <c r="J19" s="169">
        <v>0.99786741170555981</v>
      </c>
      <c r="K19" s="169">
        <v>1.0007822434770959</v>
      </c>
      <c r="L19" s="169">
        <v>0.95314918719890862</v>
      </c>
      <c r="M19" s="169">
        <v>0.93784343121686031</v>
      </c>
    </row>
    <row r="20" spans="2:13" x14ac:dyDescent="0.25">
      <c r="B20" s="73" t="s">
        <v>311</v>
      </c>
      <c r="C20" s="169">
        <v>0.49882086283146115</v>
      </c>
      <c r="D20" s="169">
        <v>0.48414119001173844</v>
      </c>
      <c r="E20" s="169">
        <v>0.5122106994057336</v>
      </c>
      <c r="F20" s="169">
        <v>0.48097041539114715</v>
      </c>
      <c r="G20" s="169">
        <v>0.60841467256651161</v>
      </c>
      <c r="H20" s="169">
        <v>0.60563743689700855</v>
      </c>
      <c r="I20" s="169">
        <v>0.74081338936250452</v>
      </c>
      <c r="J20" s="169">
        <v>0.63471705415925561</v>
      </c>
      <c r="K20" s="169">
        <v>0.597230473164997</v>
      </c>
      <c r="L20" s="169">
        <v>0.74974781956498449</v>
      </c>
      <c r="M20" s="169">
        <v>0.76200719358302038</v>
      </c>
    </row>
    <row r="21" spans="2:13" x14ac:dyDescent="0.25">
      <c r="B21" s="303"/>
      <c r="C21" s="303"/>
      <c r="D21" s="303"/>
      <c r="E21" s="303"/>
      <c r="F21" s="303"/>
      <c r="G21" s="303"/>
      <c r="H21" s="303"/>
      <c r="I21" s="303"/>
      <c r="J21" s="303"/>
      <c r="K21" s="303"/>
      <c r="L21" s="303"/>
      <c r="M21" s="303"/>
    </row>
    <row r="22" spans="2:13" x14ac:dyDescent="0.25">
      <c r="B22" s="305" t="s">
        <v>312</v>
      </c>
      <c r="C22" s="99">
        <v>2005</v>
      </c>
      <c r="D22" s="99">
        <v>2006</v>
      </c>
      <c r="E22" s="99">
        <v>2007</v>
      </c>
      <c r="F22" s="99">
        <v>2008</v>
      </c>
      <c r="G22" s="99">
        <v>2009</v>
      </c>
      <c r="H22" s="99">
        <v>2010</v>
      </c>
      <c r="I22" s="99">
        <v>2011</v>
      </c>
      <c r="J22" s="99">
        <v>2012</v>
      </c>
      <c r="K22" s="99">
        <v>2013</v>
      </c>
      <c r="L22" s="99">
        <v>2014</v>
      </c>
      <c r="M22" s="99">
        <v>2015</v>
      </c>
    </row>
    <row r="23" spans="2:13" x14ac:dyDescent="0.25">
      <c r="B23" s="306" t="s">
        <v>297</v>
      </c>
      <c r="C23" s="168">
        <v>0.68096806080592476</v>
      </c>
      <c r="D23" s="168">
        <v>0.72353100782377389</v>
      </c>
      <c r="E23" s="168">
        <v>0.75240952325775323</v>
      </c>
      <c r="F23" s="168">
        <v>0.71546500326497398</v>
      </c>
      <c r="G23" s="168">
        <v>0.71715379847198779</v>
      </c>
      <c r="H23" s="168">
        <v>0.75912804847974702</v>
      </c>
      <c r="I23" s="168">
        <v>0.84655665056504426</v>
      </c>
      <c r="J23" s="168">
        <v>0.94159656046732043</v>
      </c>
      <c r="K23" s="168">
        <v>1.012967477833782</v>
      </c>
      <c r="L23" s="168">
        <v>1.0890775791305511</v>
      </c>
      <c r="M23" s="168">
        <v>1.0571147078293117</v>
      </c>
    </row>
    <row r="24" spans="2:13" x14ac:dyDescent="0.25">
      <c r="B24" s="73" t="s">
        <v>313</v>
      </c>
      <c r="C24" s="169">
        <v>0.80566981398746251</v>
      </c>
      <c r="D24" s="169">
        <v>0.90403296989207715</v>
      </c>
      <c r="E24" s="169">
        <v>0.93608132229044738</v>
      </c>
      <c r="F24" s="169">
        <v>0.81290435579794951</v>
      </c>
      <c r="G24" s="169">
        <v>0.71554824591185451</v>
      </c>
      <c r="H24" s="169">
        <v>0.70628048404857813</v>
      </c>
      <c r="I24" s="169">
        <v>0.77848908882959988</v>
      </c>
      <c r="J24" s="169">
        <v>0.91189681999203498</v>
      </c>
      <c r="K24" s="169">
        <v>0.91372954132177964</v>
      </c>
      <c r="L24" s="169">
        <v>0.99470757479983196</v>
      </c>
      <c r="M24" s="169">
        <v>1.0041412065910127</v>
      </c>
    </row>
    <row r="25" spans="2:13" x14ac:dyDescent="0.25">
      <c r="B25" s="73" t="s">
        <v>314</v>
      </c>
      <c r="C25" s="169">
        <v>1.0481354420257667</v>
      </c>
      <c r="D25" s="169">
        <v>1.1488968575207557</v>
      </c>
      <c r="E25" s="169">
        <v>1.2691348998416463</v>
      </c>
      <c r="F25" s="169">
        <v>1.0359586613008227</v>
      </c>
      <c r="G25" s="169">
        <v>1.0815648680963768</v>
      </c>
      <c r="H25" s="169">
        <v>1.1796201954707988</v>
      </c>
      <c r="I25" s="169">
        <v>1.1903683086376349</v>
      </c>
      <c r="J25" s="169">
        <v>1.2463463544099909</v>
      </c>
      <c r="K25" s="169">
        <v>1.8392272340387907</v>
      </c>
      <c r="L25" s="169">
        <v>1.683010003547357</v>
      </c>
      <c r="M25" s="169">
        <v>1.603690937885988</v>
      </c>
    </row>
    <row r="26" spans="2:13" x14ac:dyDescent="0.25">
      <c r="B26" s="73" t="s">
        <v>315</v>
      </c>
      <c r="C26" s="169">
        <v>0.48179652736324169</v>
      </c>
      <c r="D26" s="169">
        <v>0.48810243820071147</v>
      </c>
      <c r="E26" s="169">
        <v>0.47456732185978001</v>
      </c>
      <c r="F26" s="169">
        <v>0.57562917191154961</v>
      </c>
      <c r="G26" s="169">
        <v>0.54956438387920981</v>
      </c>
      <c r="H26" s="169">
        <v>0.70328773209135031</v>
      </c>
      <c r="I26" s="169">
        <v>0.89551551145857222</v>
      </c>
      <c r="J26" s="169">
        <v>1.0177039422753187</v>
      </c>
      <c r="K26" s="169">
        <v>0.95727908554291419</v>
      </c>
      <c r="L26" s="169">
        <v>0.97803863394389079</v>
      </c>
      <c r="M26" s="169">
        <v>0.97727347529790543</v>
      </c>
    </row>
    <row r="27" spans="2:13" x14ac:dyDescent="0.25">
      <c r="B27" s="73" t="s">
        <v>316</v>
      </c>
      <c r="C27" s="169">
        <v>0.20884442036234294</v>
      </c>
      <c r="D27" s="169">
        <v>0.18380576162458931</v>
      </c>
      <c r="E27" s="169">
        <v>0.19172880376455043</v>
      </c>
      <c r="F27" s="169">
        <v>0.21332182987444351</v>
      </c>
      <c r="G27" s="169">
        <v>0.18206007528481194</v>
      </c>
      <c r="H27" s="169">
        <v>0.20121071172856964</v>
      </c>
      <c r="I27" s="169">
        <v>0.24220433827254495</v>
      </c>
      <c r="J27" s="169">
        <v>0.33907879453633605</v>
      </c>
      <c r="K27" s="169">
        <v>0.28291912755420373</v>
      </c>
      <c r="L27" s="169">
        <v>0.30953102152766127</v>
      </c>
      <c r="M27" s="169">
        <v>0.31269627522986426</v>
      </c>
    </row>
    <row r="28" spans="2:13" x14ac:dyDescent="0.25">
      <c r="B28" s="73" t="s">
        <v>317</v>
      </c>
      <c r="C28" s="169">
        <v>0.73948744164190905</v>
      </c>
      <c r="D28" s="169">
        <v>0.84263883884877855</v>
      </c>
      <c r="E28" s="169">
        <v>0.79350672080037432</v>
      </c>
      <c r="F28" s="169">
        <v>0.8361346560098033</v>
      </c>
      <c r="G28" s="169">
        <v>0.84847279425862376</v>
      </c>
      <c r="H28" s="169">
        <v>0.89087054689272338</v>
      </c>
      <c r="I28" s="169">
        <v>0.9351646625140877</v>
      </c>
      <c r="J28" s="169">
        <v>1.172762455645441</v>
      </c>
      <c r="K28" s="169">
        <v>1.0617749901958329</v>
      </c>
      <c r="L28" s="169">
        <v>1.1390028733601829</v>
      </c>
      <c r="M28" s="169">
        <v>1.0372505187186531</v>
      </c>
    </row>
    <row r="29" spans="2:13" x14ac:dyDescent="0.25">
      <c r="B29" s="73" t="s">
        <v>318</v>
      </c>
      <c r="C29" s="169">
        <v>0.64216213222933483</v>
      </c>
      <c r="D29" s="169">
        <v>0.63771479788400365</v>
      </c>
      <c r="E29" s="169">
        <v>0.7323705302358644</v>
      </c>
      <c r="F29" s="169">
        <v>0.83144813568849962</v>
      </c>
      <c r="G29" s="169">
        <v>0.91909850138873084</v>
      </c>
      <c r="H29" s="169">
        <v>0.96056103920605429</v>
      </c>
      <c r="I29" s="169">
        <v>1.0580116033646856</v>
      </c>
      <c r="J29" s="169">
        <v>1.154564272966176</v>
      </c>
      <c r="K29" s="169">
        <v>1.3475516369505951</v>
      </c>
      <c r="L29" s="169">
        <v>1.606795931193157</v>
      </c>
      <c r="M29" s="169">
        <v>1.5306974895126326</v>
      </c>
    </row>
    <row r="30" spans="2:13" x14ac:dyDescent="0.25">
      <c r="B30" s="73" t="s">
        <v>319</v>
      </c>
      <c r="C30" s="169">
        <v>0.80107005685553567</v>
      </c>
      <c r="D30" s="169">
        <v>0.75930616918393701</v>
      </c>
      <c r="E30" s="169">
        <v>0.7071948115766663</v>
      </c>
      <c r="F30" s="169">
        <v>0.59844778076951866</v>
      </c>
      <c r="G30" s="169">
        <v>0.62316860654103234</v>
      </c>
      <c r="H30" s="169">
        <v>0.67742241428482164</v>
      </c>
      <c r="I30" s="169">
        <v>0.78232262127820373</v>
      </c>
      <c r="J30" s="169">
        <v>0.81259139652924905</v>
      </c>
      <c r="K30" s="169">
        <v>0.82239729123734728</v>
      </c>
      <c r="L30" s="169">
        <v>0.85299410594421343</v>
      </c>
      <c r="M30" s="169">
        <v>0.81660672917312671</v>
      </c>
    </row>
    <row r="31" spans="2:13" x14ac:dyDescent="0.25">
      <c r="B31" s="73" t="s">
        <v>320</v>
      </c>
      <c r="C31" s="169">
        <v>0.49882086283146115</v>
      </c>
      <c r="D31" s="169">
        <v>0.48414119001173844</v>
      </c>
      <c r="E31" s="169">
        <v>0.5122106994057336</v>
      </c>
      <c r="F31" s="169">
        <v>0.48097041539114715</v>
      </c>
      <c r="G31" s="169">
        <v>0.60841467256651161</v>
      </c>
      <c r="H31" s="169">
        <v>0.60563743689700855</v>
      </c>
      <c r="I31" s="169">
        <v>0.74081338936250452</v>
      </c>
      <c r="J31" s="169">
        <v>0.63471705415925561</v>
      </c>
      <c r="K31" s="169">
        <v>0.597230473164997</v>
      </c>
      <c r="L31" s="169">
        <v>0.74974781956498449</v>
      </c>
      <c r="M31" s="169">
        <v>0.76200719358302038</v>
      </c>
    </row>
    <row r="32" spans="2:13" x14ac:dyDescent="0.25">
      <c r="B32" s="81"/>
      <c r="C32" s="113"/>
      <c r="D32" s="113"/>
      <c r="E32" s="113"/>
      <c r="F32" s="113"/>
      <c r="G32" s="113"/>
      <c r="H32" s="113"/>
      <c r="I32" s="113"/>
      <c r="J32" s="113"/>
      <c r="K32" s="113"/>
      <c r="L32" s="303"/>
      <c r="M32" s="303"/>
    </row>
    <row r="33" spans="2:13" x14ac:dyDescent="0.25">
      <c r="B33" s="81"/>
      <c r="C33" s="113"/>
      <c r="D33" s="113"/>
      <c r="E33" s="113"/>
      <c r="F33" s="113"/>
      <c r="G33" s="113"/>
      <c r="H33" s="113"/>
      <c r="I33" s="113"/>
      <c r="J33" s="113"/>
      <c r="K33" s="113"/>
      <c r="L33" s="303"/>
      <c r="M33" s="303"/>
    </row>
    <row r="34" spans="2:13" x14ac:dyDescent="0.25">
      <c r="B34" s="196" t="s">
        <v>444</v>
      </c>
      <c r="C34" s="303" t="s">
        <v>198</v>
      </c>
      <c r="D34" s="113"/>
      <c r="E34" s="113"/>
      <c r="F34" s="113"/>
      <c r="G34" s="113"/>
      <c r="H34" s="113"/>
      <c r="I34" s="113"/>
      <c r="J34" s="113"/>
      <c r="K34" s="113"/>
      <c r="L34" s="303"/>
      <c r="M34" s="303"/>
    </row>
    <row r="35" spans="2:13" x14ac:dyDescent="0.25">
      <c r="B35" s="196" t="s">
        <v>330</v>
      </c>
      <c r="C35" s="303" t="s">
        <v>1014</v>
      </c>
      <c r="D35" s="113"/>
      <c r="E35" s="113"/>
      <c r="F35" s="113"/>
      <c r="G35" s="113"/>
      <c r="H35" s="113"/>
      <c r="I35" s="113"/>
      <c r="J35" s="113"/>
      <c r="K35" s="113"/>
      <c r="L35" s="303"/>
      <c r="M35" s="303"/>
    </row>
    <row r="36" spans="2:13" x14ac:dyDescent="0.25">
      <c r="B36" s="303" t="s">
        <v>446</v>
      </c>
      <c r="C36" s="191" t="s">
        <v>1015</v>
      </c>
      <c r="D36" s="113"/>
      <c r="E36" s="113"/>
      <c r="F36" s="113"/>
      <c r="G36" s="113"/>
      <c r="H36" s="113"/>
      <c r="I36" s="113"/>
      <c r="J36" s="113"/>
      <c r="K36" s="113"/>
      <c r="L36" s="303"/>
      <c r="M36" s="303"/>
    </row>
    <row r="37" spans="2:13" x14ac:dyDescent="0.25">
      <c r="B37" s="303" t="s">
        <v>447</v>
      </c>
      <c r="C37" s="190" t="s">
        <v>1016</v>
      </c>
      <c r="D37" s="113"/>
      <c r="E37" s="113"/>
      <c r="F37" s="113"/>
      <c r="G37" s="113"/>
      <c r="H37" s="113"/>
      <c r="I37" s="113"/>
      <c r="J37" s="113"/>
      <c r="K37" s="113"/>
      <c r="L37" s="303"/>
      <c r="M37" s="303"/>
    </row>
    <row r="38" spans="2:13" x14ac:dyDescent="0.25">
      <c r="B38" s="303"/>
      <c r="C38" s="190" t="s">
        <v>481</v>
      </c>
      <c r="D38" s="113"/>
      <c r="E38" s="113"/>
      <c r="F38" s="113"/>
      <c r="G38" s="113"/>
      <c r="H38" s="113"/>
      <c r="I38" s="113"/>
      <c r="J38" s="113"/>
      <c r="K38" s="113"/>
      <c r="L38" s="303"/>
      <c r="M38" s="303"/>
    </row>
    <row r="39" spans="2:13" x14ac:dyDescent="0.25">
      <c r="B39" s="303" t="s">
        <v>329</v>
      </c>
      <c r="C39" s="303" t="s">
        <v>482</v>
      </c>
      <c r="D39" s="113"/>
      <c r="E39" s="113"/>
      <c r="F39" s="113"/>
      <c r="G39" s="113"/>
      <c r="H39" s="113"/>
      <c r="I39" s="113"/>
      <c r="J39" s="113"/>
      <c r="K39" s="113"/>
      <c r="L39" s="303"/>
      <c r="M39" s="303"/>
    </row>
    <row r="40" spans="2:13" x14ac:dyDescent="0.25">
      <c r="B40" s="81"/>
      <c r="C40" s="113"/>
      <c r="D40" s="113"/>
      <c r="E40" s="113"/>
      <c r="F40" s="113"/>
      <c r="G40" s="113"/>
      <c r="H40" s="113"/>
      <c r="I40" s="113"/>
      <c r="J40" s="113"/>
      <c r="K40" s="113"/>
      <c r="L40" s="303"/>
      <c r="M40" s="303"/>
    </row>
    <row r="41" spans="2:13" x14ac:dyDescent="0.25">
      <c r="B41" s="81"/>
      <c r="C41" s="113"/>
      <c r="D41" s="113"/>
      <c r="E41" s="113"/>
      <c r="F41" s="113"/>
      <c r="G41" s="113"/>
      <c r="H41" s="113"/>
      <c r="I41" s="113"/>
      <c r="J41" s="113"/>
      <c r="K41" s="113"/>
      <c r="L41" s="303"/>
      <c r="M41" s="303"/>
    </row>
    <row r="42" spans="2:13" x14ac:dyDescent="0.25">
      <c r="B42" s="303" t="s">
        <v>625</v>
      </c>
      <c r="C42" s="190" t="s">
        <v>626</v>
      </c>
      <c r="D42" s="113"/>
      <c r="E42" s="113"/>
      <c r="F42" s="113"/>
      <c r="G42" s="113"/>
      <c r="H42" s="113"/>
      <c r="I42" s="113"/>
      <c r="J42" s="113"/>
      <c r="K42" s="113"/>
      <c r="L42" s="303"/>
      <c r="M42" s="303"/>
    </row>
  </sheetData>
  <hyperlinks>
    <hyperlink ref="B1" location="'NČI 2014+ v14 '!N37" display="zpět"/>
    <hyperlink ref="C42" r:id="rId1"/>
    <hyperlink ref="C38" r:id="rId2"/>
    <hyperlink ref="C37" r:id="rId3"/>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1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85546875" customWidth="1"/>
    <col min="2" max="2" width="50.28515625" customWidth="1"/>
  </cols>
  <sheetData>
    <row r="1" spans="2:13" x14ac:dyDescent="0.25">
      <c r="B1" s="190" t="s">
        <v>295</v>
      </c>
    </row>
    <row r="2" spans="2:13" x14ac:dyDescent="0.25">
      <c r="B2" s="85" t="s">
        <v>412</v>
      </c>
      <c r="C2" s="76"/>
      <c r="D2" s="76"/>
      <c r="E2" s="76"/>
      <c r="F2" s="92"/>
      <c r="G2" s="160"/>
      <c r="H2" s="160"/>
      <c r="I2" s="160"/>
      <c r="J2" s="160"/>
      <c r="K2" s="160"/>
    </row>
    <row r="3" spans="2:13" x14ac:dyDescent="0.25">
      <c r="B3" s="160"/>
      <c r="C3" s="160"/>
      <c r="D3" s="160"/>
      <c r="E3" s="160"/>
      <c r="F3" s="160"/>
      <c r="G3" s="160"/>
      <c r="H3" s="160"/>
      <c r="I3" s="160"/>
      <c r="J3" s="160"/>
      <c r="K3" s="160"/>
      <c r="L3" s="76"/>
      <c r="M3" s="76"/>
    </row>
    <row r="4" spans="2:13" x14ac:dyDescent="0.25">
      <c r="B4" s="160"/>
      <c r="C4" s="160"/>
      <c r="D4" s="160"/>
      <c r="E4" s="160"/>
      <c r="F4" s="160"/>
      <c r="G4" s="160"/>
      <c r="H4" s="160"/>
      <c r="I4" s="76"/>
      <c r="J4" s="76"/>
      <c r="K4" s="91"/>
    </row>
    <row r="5" spans="2:13" x14ac:dyDescent="0.25">
      <c r="B5" s="69" t="s">
        <v>341</v>
      </c>
      <c r="C5" s="99">
        <v>2005</v>
      </c>
      <c r="D5" s="99">
        <v>2006</v>
      </c>
      <c r="E5" s="99">
        <v>2007</v>
      </c>
      <c r="F5" s="99">
        <v>2008</v>
      </c>
      <c r="G5" s="99">
        <v>2009</v>
      </c>
      <c r="H5" s="99">
        <v>2010</v>
      </c>
      <c r="I5" s="99">
        <v>2011</v>
      </c>
      <c r="J5" s="99">
        <v>2012</v>
      </c>
      <c r="K5" s="99">
        <v>2013</v>
      </c>
      <c r="L5" s="99">
        <v>2014</v>
      </c>
      <c r="M5" s="99">
        <v>2015</v>
      </c>
    </row>
    <row r="6" spans="2:13" x14ac:dyDescent="0.25">
      <c r="B6" s="170" t="s">
        <v>627</v>
      </c>
      <c r="C6" s="308">
        <v>18445.775179999982</v>
      </c>
      <c r="D6" s="308">
        <v>21378.32163999998</v>
      </c>
      <c r="E6" s="308">
        <v>24523.562169999961</v>
      </c>
      <c r="F6" s="308">
        <v>24444.21604999997</v>
      </c>
      <c r="G6" s="308">
        <v>23246.83221000003</v>
      </c>
      <c r="H6" s="308">
        <v>24840.156910000045</v>
      </c>
      <c r="I6" s="308">
        <v>27852.141879999956</v>
      </c>
      <c r="J6" s="308">
        <v>31372.857889999956</v>
      </c>
      <c r="K6" s="308">
        <v>35275.639039999965</v>
      </c>
      <c r="L6" s="308">
        <v>40619.255050000043</v>
      </c>
      <c r="M6" s="308">
        <v>42340.450520000028</v>
      </c>
    </row>
    <row r="7" spans="2:13" x14ac:dyDescent="0.25">
      <c r="B7" s="139" t="s">
        <v>628</v>
      </c>
      <c r="C7" s="308">
        <v>13229.295310000012</v>
      </c>
      <c r="D7" s="308">
        <v>14762.356990000002</v>
      </c>
      <c r="E7" s="308">
        <v>16727.06744000001</v>
      </c>
      <c r="F7" s="308">
        <v>17261.197230000002</v>
      </c>
      <c r="G7" s="308">
        <v>17362.162140000029</v>
      </c>
      <c r="H7" s="308">
        <v>18997.111240000017</v>
      </c>
      <c r="I7" s="308">
        <v>21635.895659999984</v>
      </c>
      <c r="J7" s="308">
        <v>23783.484090000016</v>
      </c>
      <c r="K7" s="308">
        <v>27585.24126000005</v>
      </c>
      <c r="L7" s="308">
        <v>31767.741430000067</v>
      </c>
      <c r="M7" s="308">
        <v>32507.277119999973</v>
      </c>
    </row>
    <row r="8" spans="2:13" x14ac:dyDescent="0.25">
      <c r="B8" s="170" t="s">
        <v>494</v>
      </c>
      <c r="C8" s="308">
        <v>3257972</v>
      </c>
      <c r="D8" s="308">
        <v>3507131</v>
      </c>
      <c r="E8" s="308">
        <v>3831819</v>
      </c>
      <c r="F8" s="308">
        <v>4015346</v>
      </c>
      <c r="G8" s="308">
        <v>3921827</v>
      </c>
      <c r="H8" s="308">
        <v>3953651</v>
      </c>
      <c r="I8" s="308">
        <v>4033755</v>
      </c>
      <c r="J8" s="308">
        <v>4059912</v>
      </c>
      <c r="K8" s="308">
        <v>4098128</v>
      </c>
      <c r="L8" s="308">
        <v>4313789</v>
      </c>
      <c r="M8" s="308">
        <v>4554615</v>
      </c>
    </row>
    <row r="9" spans="2:13" x14ac:dyDescent="0.25">
      <c r="B9" s="139" t="s">
        <v>628</v>
      </c>
      <c r="C9" s="308">
        <v>2458456</v>
      </c>
      <c r="D9" s="308">
        <v>2642342</v>
      </c>
      <c r="E9" s="308">
        <v>2865405</v>
      </c>
      <c r="F9" s="308">
        <v>2987819</v>
      </c>
      <c r="G9" s="308">
        <v>2920395</v>
      </c>
      <c r="H9" s="308">
        <v>2937472</v>
      </c>
      <c r="I9" s="308">
        <v>3030013</v>
      </c>
      <c r="J9" s="308">
        <v>3055512</v>
      </c>
      <c r="K9" s="308">
        <v>3086809</v>
      </c>
      <c r="L9" s="308">
        <v>3269669</v>
      </c>
      <c r="M9" s="308">
        <v>3441827</v>
      </c>
    </row>
    <row r="10" spans="2:13" x14ac:dyDescent="0.25">
      <c r="B10" s="306" t="s">
        <v>495</v>
      </c>
      <c r="C10" s="309">
        <f>C7/C8</f>
        <v>4.0605920830504415E-3</v>
      </c>
      <c r="D10" s="309">
        <f t="shared" ref="D10:L10" si="0">D7/D8</f>
        <v>4.2092402564945543E-3</v>
      </c>
      <c r="E10" s="309">
        <f t="shared" si="0"/>
        <v>4.3653072966129171E-3</v>
      </c>
      <c r="F10" s="309">
        <f t="shared" si="0"/>
        <v>4.2988069346950432E-3</v>
      </c>
      <c r="G10" s="309">
        <f t="shared" si="0"/>
        <v>4.4270596688737235E-3</v>
      </c>
      <c r="H10" s="309">
        <f t="shared" si="0"/>
        <v>4.8049540133916768E-3</v>
      </c>
      <c r="I10" s="309">
        <f t="shared" si="0"/>
        <v>5.3637108996456113E-3</v>
      </c>
      <c r="J10" s="309">
        <f t="shared" si="0"/>
        <v>5.8581279815917231E-3</v>
      </c>
      <c r="K10" s="309">
        <f t="shared" si="0"/>
        <v>6.7311809831220619E-3</v>
      </c>
      <c r="L10" s="309">
        <f t="shared" si="0"/>
        <v>7.3642316371987752E-3</v>
      </c>
      <c r="M10" s="309">
        <f>M7/M8</f>
        <v>7.1372173323101893E-3</v>
      </c>
    </row>
    <row r="11" spans="2:13" x14ac:dyDescent="0.25">
      <c r="B11" s="171"/>
      <c r="C11" s="303"/>
      <c r="D11" s="303"/>
      <c r="E11" s="303"/>
      <c r="F11" s="303"/>
      <c r="G11" s="303"/>
      <c r="H11" s="303"/>
      <c r="I11" s="303"/>
      <c r="J11" s="303"/>
      <c r="K11" s="303"/>
      <c r="L11" s="158"/>
      <c r="M11" s="303"/>
    </row>
    <row r="12" spans="2:13" x14ac:dyDescent="0.25">
      <c r="B12" s="160"/>
      <c r="C12" s="303"/>
      <c r="D12" s="303"/>
      <c r="E12" s="303"/>
      <c r="F12" s="303"/>
      <c r="G12" s="303"/>
      <c r="H12" s="303"/>
      <c r="I12" s="303"/>
      <c r="J12" s="303"/>
      <c r="K12" s="303"/>
      <c r="L12" s="303"/>
      <c r="M12" s="303"/>
    </row>
    <row r="13" spans="2:13" x14ac:dyDescent="0.25">
      <c r="B13" s="160"/>
      <c r="C13" s="303"/>
      <c r="D13" s="303"/>
      <c r="E13" s="303"/>
      <c r="F13" s="303"/>
      <c r="G13" s="303"/>
      <c r="H13" s="303"/>
      <c r="I13" s="303"/>
      <c r="J13" s="303"/>
      <c r="K13" s="303"/>
      <c r="L13" s="303"/>
      <c r="M13" s="303"/>
    </row>
    <row r="14" spans="2:13" x14ac:dyDescent="0.25">
      <c r="B14" s="76" t="s">
        <v>444</v>
      </c>
      <c r="C14" s="303" t="s">
        <v>198</v>
      </c>
      <c r="D14" s="303"/>
      <c r="E14" s="303"/>
      <c r="F14" s="303"/>
      <c r="G14" s="303"/>
      <c r="H14" s="303"/>
      <c r="I14" s="303"/>
      <c r="J14" s="303"/>
      <c r="K14" s="303"/>
      <c r="L14" s="303"/>
      <c r="M14" s="303"/>
    </row>
    <row r="15" spans="2:13" x14ac:dyDescent="0.25">
      <c r="B15" s="76" t="s">
        <v>330</v>
      </c>
      <c r="C15" s="303" t="s">
        <v>1014</v>
      </c>
      <c r="D15" s="303"/>
      <c r="E15" s="303"/>
      <c r="F15" s="303"/>
      <c r="G15" s="303"/>
      <c r="H15" s="303"/>
      <c r="I15" s="303"/>
      <c r="J15" s="303"/>
      <c r="K15" s="303"/>
      <c r="L15" s="303"/>
      <c r="M15" s="303"/>
    </row>
    <row r="16" spans="2:13" x14ac:dyDescent="0.25">
      <c r="B16" s="160" t="s">
        <v>446</v>
      </c>
      <c r="C16" s="191" t="s">
        <v>1015</v>
      </c>
      <c r="D16" s="303"/>
      <c r="E16" s="303"/>
      <c r="F16" s="303"/>
      <c r="G16" s="303"/>
      <c r="H16" s="303"/>
      <c r="I16" s="303"/>
      <c r="J16" s="303"/>
      <c r="K16" s="303"/>
      <c r="L16" s="303"/>
      <c r="M16" s="303"/>
    </row>
    <row r="17" spans="2:13" x14ac:dyDescent="0.25">
      <c r="B17" s="160" t="s">
        <v>447</v>
      </c>
      <c r="C17" s="190" t="s">
        <v>1016</v>
      </c>
      <c r="D17" s="303"/>
      <c r="E17" s="303"/>
      <c r="F17" s="303"/>
      <c r="G17" s="303"/>
      <c r="H17" s="303"/>
      <c r="I17" s="303"/>
      <c r="J17" s="303"/>
      <c r="K17" s="303"/>
      <c r="L17" s="303"/>
      <c r="M17" s="303"/>
    </row>
    <row r="18" spans="2:13" x14ac:dyDescent="0.25">
      <c r="B18" s="160"/>
      <c r="C18" s="190" t="s">
        <v>481</v>
      </c>
      <c r="D18" s="303"/>
      <c r="E18" s="303"/>
      <c r="F18" s="303"/>
      <c r="G18" s="303"/>
      <c r="H18" s="303"/>
      <c r="I18" s="303"/>
      <c r="J18" s="303"/>
      <c r="K18" s="303"/>
      <c r="L18" s="303"/>
      <c r="M18" s="303"/>
    </row>
    <row r="19" spans="2:13" x14ac:dyDescent="0.25">
      <c r="B19" s="160" t="s">
        <v>329</v>
      </c>
      <c r="C19" s="303" t="s">
        <v>482</v>
      </c>
      <c r="D19" s="303"/>
      <c r="E19" s="303"/>
      <c r="F19" s="303"/>
      <c r="G19" s="303"/>
      <c r="H19" s="303"/>
      <c r="I19" s="303"/>
      <c r="J19" s="303"/>
      <c r="K19" s="303"/>
      <c r="L19" s="303"/>
      <c r="M19" s="303"/>
    </row>
  </sheetData>
  <hyperlinks>
    <hyperlink ref="B1" location="'NČI 2014+ v14 '!N38" display="zpět"/>
    <hyperlink ref="C18" r:id="rId1"/>
    <hyperlink ref="C17" r:id="rId2"/>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54"/>
  <sheetViews>
    <sheetView workbookViewId="0">
      <pane ySplit="3" topLeftCell="A22" activePane="bottomLeft" state="frozen"/>
      <selection pane="bottomLeft" activeCell="Q54" sqref="Q54"/>
    </sheetView>
  </sheetViews>
  <sheetFormatPr defaultRowHeight="15" x14ac:dyDescent="0.25"/>
  <cols>
    <col min="1" max="2" width="40.7109375" customWidth="1"/>
  </cols>
  <sheetData>
    <row r="1" spans="1:3" ht="24" customHeight="1" x14ac:dyDescent="0.25">
      <c r="A1" s="393" t="s">
        <v>148</v>
      </c>
      <c r="B1" s="394"/>
    </row>
    <row r="2" spans="1:3" x14ac:dyDescent="0.25">
      <c r="A2" s="395"/>
      <c r="B2" s="396"/>
    </row>
    <row r="3" spans="1:3" x14ac:dyDescent="0.25">
      <c r="A3" s="18" t="s">
        <v>149</v>
      </c>
      <c r="B3" s="19" t="s">
        <v>150</v>
      </c>
    </row>
    <row r="4" spans="1:3" x14ac:dyDescent="0.25">
      <c r="A4" s="20" t="s">
        <v>16</v>
      </c>
      <c r="B4" s="21" t="s">
        <v>151</v>
      </c>
      <c r="C4" s="17"/>
    </row>
    <row r="5" spans="1:3" x14ac:dyDescent="0.25">
      <c r="A5" s="22" t="s">
        <v>49</v>
      </c>
      <c r="B5" s="21" t="s">
        <v>152</v>
      </c>
      <c r="C5" s="17"/>
    </row>
    <row r="6" spans="1:3" x14ac:dyDescent="0.25">
      <c r="A6" s="22" t="s">
        <v>153</v>
      </c>
      <c r="B6" s="21" t="s">
        <v>135</v>
      </c>
      <c r="C6" s="17"/>
    </row>
    <row r="7" spans="1:3" x14ac:dyDescent="0.25">
      <c r="A7" s="22" t="s">
        <v>154</v>
      </c>
      <c r="B7" s="21" t="s">
        <v>155</v>
      </c>
      <c r="C7" s="17"/>
    </row>
    <row r="8" spans="1:3" x14ac:dyDescent="0.25">
      <c r="A8" s="22" t="s">
        <v>30</v>
      </c>
      <c r="B8" s="21" t="s">
        <v>156</v>
      </c>
      <c r="C8" s="17"/>
    </row>
    <row r="9" spans="1:3" x14ac:dyDescent="0.25">
      <c r="A9" s="22" t="s">
        <v>56</v>
      </c>
      <c r="B9" s="21" t="s">
        <v>157</v>
      </c>
      <c r="C9" s="17"/>
    </row>
    <row r="10" spans="1:3" x14ac:dyDescent="0.25">
      <c r="A10" s="22" t="s">
        <v>158</v>
      </c>
      <c r="B10" s="23" t="s">
        <v>159</v>
      </c>
      <c r="C10" s="17"/>
    </row>
    <row r="11" spans="1:3" x14ac:dyDescent="0.25">
      <c r="A11" s="22" t="s">
        <v>105</v>
      </c>
      <c r="B11" s="21" t="s">
        <v>72</v>
      </c>
      <c r="C11" s="17"/>
    </row>
    <row r="12" spans="1:3" x14ac:dyDescent="0.25">
      <c r="A12" s="22" t="s">
        <v>66</v>
      </c>
      <c r="B12" s="21" t="s">
        <v>160</v>
      </c>
      <c r="C12" s="17"/>
    </row>
    <row r="13" spans="1:3" x14ac:dyDescent="0.25">
      <c r="A13" s="22" t="s">
        <v>100</v>
      </c>
      <c r="B13" s="21" t="s">
        <v>158</v>
      </c>
      <c r="C13" s="17"/>
    </row>
    <row r="14" spans="1:3" x14ac:dyDescent="0.25">
      <c r="A14" s="22" t="s">
        <v>101</v>
      </c>
      <c r="B14" s="21" t="s">
        <v>56</v>
      </c>
      <c r="C14" s="17"/>
    </row>
    <row r="15" spans="1:3" x14ac:dyDescent="0.25">
      <c r="A15" s="22" t="s">
        <v>161</v>
      </c>
      <c r="B15" s="24" t="s">
        <v>162</v>
      </c>
      <c r="C15" s="17"/>
    </row>
    <row r="16" spans="1:3" x14ac:dyDescent="0.25">
      <c r="A16" s="22" t="s">
        <v>98</v>
      </c>
      <c r="B16" s="21" t="s">
        <v>163</v>
      </c>
      <c r="C16" s="17"/>
    </row>
    <row r="17" spans="1:3" x14ac:dyDescent="0.25">
      <c r="A17" s="22" t="s">
        <v>99</v>
      </c>
      <c r="B17" s="24" t="s">
        <v>164</v>
      </c>
      <c r="C17" s="17"/>
    </row>
    <row r="18" spans="1:3" x14ac:dyDescent="0.25">
      <c r="A18" s="22" t="s">
        <v>141</v>
      </c>
      <c r="B18" s="25" t="s">
        <v>165</v>
      </c>
      <c r="C18" s="17"/>
    </row>
    <row r="19" spans="1:3" x14ac:dyDescent="0.25">
      <c r="A19" s="22" t="s">
        <v>166</v>
      </c>
      <c r="B19" s="21" t="s">
        <v>166</v>
      </c>
      <c r="C19" s="17"/>
    </row>
    <row r="20" spans="1:3" x14ac:dyDescent="0.25">
      <c r="A20" s="22" t="s">
        <v>167</v>
      </c>
      <c r="B20" s="30" t="s">
        <v>168</v>
      </c>
      <c r="C20" s="17"/>
    </row>
    <row r="21" spans="1:3" x14ac:dyDescent="0.25">
      <c r="A21" s="22" t="s">
        <v>102</v>
      </c>
      <c r="B21" s="30" t="s">
        <v>169</v>
      </c>
      <c r="C21" s="17"/>
    </row>
    <row r="22" spans="1:3" x14ac:dyDescent="0.25">
      <c r="A22" s="22" t="s">
        <v>142</v>
      </c>
      <c r="B22" s="21" t="s">
        <v>170</v>
      </c>
      <c r="C22" s="17"/>
    </row>
    <row r="23" spans="1:3" x14ac:dyDescent="0.25">
      <c r="A23" s="22" t="s">
        <v>129</v>
      </c>
      <c r="B23" s="21" t="s">
        <v>171</v>
      </c>
      <c r="C23" s="17"/>
    </row>
    <row r="24" spans="1:3" x14ac:dyDescent="0.25">
      <c r="A24" s="22" t="s">
        <v>60</v>
      </c>
      <c r="B24" s="21" t="s">
        <v>172</v>
      </c>
      <c r="C24" s="17"/>
    </row>
    <row r="25" spans="1:3" x14ac:dyDescent="0.25">
      <c r="A25" s="22" t="s">
        <v>173</v>
      </c>
      <c r="B25" s="25" t="s">
        <v>174</v>
      </c>
      <c r="C25" s="17"/>
    </row>
    <row r="26" spans="1:3" x14ac:dyDescent="0.25">
      <c r="A26" s="22" t="s">
        <v>81</v>
      </c>
      <c r="B26" s="21" t="s">
        <v>66</v>
      </c>
      <c r="C26" s="17"/>
    </row>
    <row r="27" spans="1:3" x14ac:dyDescent="0.25">
      <c r="A27" s="22" t="s">
        <v>157</v>
      </c>
      <c r="B27" s="30" t="s">
        <v>175</v>
      </c>
      <c r="C27" s="17"/>
    </row>
    <row r="28" spans="1:3" x14ac:dyDescent="0.25">
      <c r="A28" s="22" t="s">
        <v>170</v>
      </c>
      <c r="B28" s="21" t="s">
        <v>101</v>
      </c>
      <c r="C28" s="17"/>
    </row>
    <row r="29" spans="1:3" x14ac:dyDescent="0.25">
      <c r="A29" s="22" t="s">
        <v>176</v>
      </c>
      <c r="B29" s="25" t="s">
        <v>177</v>
      </c>
      <c r="C29" s="17"/>
    </row>
    <row r="30" spans="1:3" x14ac:dyDescent="0.25">
      <c r="A30" s="20" t="s">
        <v>145</v>
      </c>
      <c r="B30" s="21" t="s">
        <v>178</v>
      </c>
      <c r="C30" s="17"/>
    </row>
    <row r="31" spans="1:3" x14ac:dyDescent="0.25">
      <c r="A31" s="20" t="s">
        <v>79</v>
      </c>
      <c r="B31" s="24" t="s">
        <v>179</v>
      </c>
      <c r="C31" s="17"/>
    </row>
    <row r="32" spans="1:3" x14ac:dyDescent="0.25">
      <c r="A32" s="20" t="s">
        <v>140</v>
      </c>
      <c r="B32" s="21" t="s">
        <v>180</v>
      </c>
      <c r="C32" s="17"/>
    </row>
    <row r="33" spans="1:3" x14ac:dyDescent="0.25">
      <c r="A33" s="20" t="s">
        <v>174</v>
      </c>
      <c r="B33" s="21" t="s">
        <v>181</v>
      </c>
      <c r="C33" s="17"/>
    </row>
    <row r="34" spans="1:3" x14ac:dyDescent="0.25">
      <c r="A34" s="20" t="s">
        <v>143</v>
      </c>
      <c r="B34" s="21" t="s">
        <v>167</v>
      </c>
      <c r="C34" s="17"/>
    </row>
    <row r="35" spans="1:3" x14ac:dyDescent="0.25">
      <c r="A35" s="20" t="s">
        <v>182</v>
      </c>
      <c r="B35" s="24" t="s">
        <v>16</v>
      </c>
      <c r="C35" s="17"/>
    </row>
    <row r="36" spans="1:3" x14ac:dyDescent="0.25">
      <c r="A36" s="22" t="s">
        <v>175</v>
      </c>
      <c r="B36" s="21" t="s">
        <v>154</v>
      </c>
      <c r="C36" s="17"/>
    </row>
    <row r="37" spans="1:3" x14ac:dyDescent="0.25">
      <c r="A37" s="22" t="s">
        <v>76</v>
      </c>
      <c r="B37" s="21" t="s">
        <v>129</v>
      </c>
      <c r="C37" s="17"/>
    </row>
    <row r="38" spans="1:3" x14ac:dyDescent="0.25">
      <c r="A38" s="22" t="s">
        <v>72</v>
      </c>
      <c r="B38" s="30" t="s">
        <v>76</v>
      </c>
      <c r="C38" s="17"/>
    </row>
    <row r="39" spans="1:3" x14ac:dyDescent="0.25">
      <c r="A39" s="26" t="s">
        <v>159</v>
      </c>
      <c r="B39" s="21" t="s">
        <v>183</v>
      </c>
      <c r="C39" s="17"/>
    </row>
    <row r="40" spans="1:3" x14ac:dyDescent="0.25">
      <c r="A40" s="22" t="s">
        <v>171</v>
      </c>
      <c r="B40" s="21" t="s">
        <v>98</v>
      </c>
      <c r="C40" s="17"/>
    </row>
    <row r="41" spans="1:3" x14ac:dyDescent="0.25">
      <c r="A41" s="22" t="s">
        <v>184</v>
      </c>
      <c r="B41" s="21" t="s">
        <v>185</v>
      </c>
      <c r="C41" s="17"/>
    </row>
    <row r="42" spans="1:3" x14ac:dyDescent="0.25">
      <c r="A42" s="22" t="s">
        <v>186</v>
      </c>
      <c r="B42" s="21" t="s">
        <v>134</v>
      </c>
      <c r="C42" s="17"/>
    </row>
    <row r="43" spans="1:3" x14ac:dyDescent="0.25">
      <c r="A43" s="22" t="s">
        <v>131</v>
      </c>
      <c r="B43" s="24" t="s">
        <v>187</v>
      </c>
      <c r="C43" s="17"/>
    </row>
    <row r="44" spans="1:3" x14ac:dyDescent="0.25">
      <c r="A44" s="22" t="s">
        <v>181</v>
      </c>
      <c r="B44" s="25" t="s">
        <v>188</v>
      </c>
      <c r="C44" s="17"/>
    </row>
    <row r="45" spans="1:3" x14ac:dyDescent="0.25">
      <c r="A45" s="22" t="s">
        <v>189</v>
      </c>
      <c r="B45" s="21" t="s">
        <v>176</v>
      </c>
      <c r="C45" s="17"/>
    </row>
    <row r="46" spans="1:3" x14ac:dyDescent="0.25">
      <c r="A46" s="22" t="s">
        <v>190</v>
      </c>
      <c r="B46" s="21" t="s">
        <v>92</v>
      </c>
      <c r="C46" s="17"/>
    </row>
    <row r="47" spans="1:3" x14ac:dyDescent="0.25">
      <c r="A47" s="22" t="s">
        <v>134</v>
      </c>
      <c r="B47" s="30" t="s">
        <v>49</v>
      </c>
      <c r="C47" s="17"/>
    </row>
    <row r="48" spans="1:3" x14ac:dyDescent="0.25">
      <c r="A48" s="22" t="s">
        <v>135</v>
      </c>
      <c r="B48" s="30" t="s">
        <v>100</v>
      </c>
      <c r="C48" s="17"/>
    </row>
    <row r="49" spans="1:3" x14ac:dyDescent="0.25">
      <c r="A49" s="22" t="s">
        <v>191</v>
      </c>
      <c r="B49" s="21" t="s">
        <v>192</v>
      </c>
      <c r="C49" s="17"/>
    </row>
    <row r="50" spans="1:3" x14ac:dyDescent="0.25">
      <c r="A50" s="22" t="s">
        <v>137</v>
      </c>
      <c r="B50" s="21" t="s">
        <v>102</v>
      </c>
      <c r="C50" s="17"/>
    </row>
    <row r="51" spans="1:3" x14ac:dyDescent="0.25">
      <c r="A51" s="20" t="s">
        <v>177</v>
      </c>
      <c r="B51" s="24" t="s">
        <v>79</v>
      </c>
      <c r="C51" s="17"/>
    </row>
    <row r="52" spans="1:3" x14ac:dyDescent="0.25">
      <c r="A52" s="22" t="s">
        <v>178</v>
      </c>
      <c r="B52" s="21" t="s">
        <v>193</v>
      </c>
      <c r="C52" s="17"/>
    </row>
    <row r="53" spans="1:3" ht="15.75" thickBot="1" x14ac:dyDescent="0.3">
      <c r="A53" s="27" t="s">
        <v>92</v>
      </c>
      <c r="B53" s="28" t="s">
        <v>81</v>
      </c>
      <c r="C53" s="17"/>
    </row>
    <row r="54" spans="1:3" x14ac:dyDescent="0.25">
      <c r="A54" s="17"/>
      <c r="B54" s="17"/>
      <c r="C54" s="17"/>
    </row>
  </sheetData>
  <mergeCells count="1">
    <mergeCell ref="A1:B2"/>
  </mergeCells>
  <pageMargins left="0.7" right="0.7" top="0.78740157499999996" bottom="0.78740157499999996" header="0.3" footer="0.3"/>
  <pageSetup paperSize="9" scale="9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N44"/>
  <sheetViews>
    <sheetView workbookViewId="0">
      <pane xSplit="2" ySplit="4" topLeftCell="C5" activePane="bottomRight" state="frozen"/>
      <selection activeCell="C6" sqref="C6"/>
      <selection pane="topRight" activeCell="C6" sqref="C6"/>
      <selection pane="bottomLeft" activeCell="C6" sqref="C6"/>
      <selection pane="bottomRight" activeCell="D5" sqref="D5"/>
    </sheetView>
  </sheetViews>
  <sheetFormatPr defaultRowHeight="15" x14ac:dyDescent="0.25"/>
  <cols>
    <col min="1" max="1" width="4.7109375" customWidth="1"/>
    <col min="2" max="2" width="38.7109375" customWidth="1"/>
  </cols>
  <sheetData>
    <row r="1" spans="2:14" x14ac:dyDescent="0.25">
      <c r="B1" s="190" t="s">
        <v>295</v>
      </c>
    </row>
    <row r="2" spans="2:14" x14ac:dyDescent="0.25">
      <c r="B2" s="67" t="s">
        <v>196</v>
      </c>
      <c r="C2" s="160"/>
      <c r="D2" s="160"/>
      <c r="E2" s="160"/>
      <c r="F2" s="160"/>
      <c r="G2" s="160"/>
      <c r="H2" s="160"/>
      <c r="I2" s="160"/>
      <c r="J2" s="160"/>
      <c r="K2" s="160"/>
    </row>
    <row r="3" spans="2:14" ht="15.75" thickBot="1" x14ac:dyDescent="0.3">
      <c r="B3" s="160"/>
      <c r="C3" s="160"/>
      <c r="D3" s="160"/>
      <c r="E3" s="160"/>
      <c r="F3" s="160"/>
      <c r="G3" s="133"/>
      <c r="H3" s="160"/>
      <c r="I3" s="160"/>
      <c r="J3" s="160"/>
      <c r="K3" s="160"/>
    </row>
    <row r="4" spans="2:14" x14ac:dyDescent="0.25">
      <c r="B4" s="69" t="s">
        <v>341</v>
      </c>
      <c r="C4" s="311">
        <v>2005</v>
      </c>
      <c r="D4" s="213">
        <v>2006</v>
      </c>
      <c r="E4" s="311">
        <v>2007</v>
      </c>
      <c r="F4" s="213">
        <v>2008</v>
      </c>
      <c r="G4" s="311">
        <v>2009</v>
      </c>
      <c r="H4" s="213">
        <v>2010</v>
      </c>
      <c r="I4" s="311">
        <v>2011</v>
      </c>
      <c r="J4" s="213">
        <v>2012</v>
      </c>
      <c r="K4" s="311">
        <v>2013</v>
      </c>
      <c r="L4" s="311">
        <v>2014</v>
      </c>
      <c r="M4" s="311">
        <v>2015</v>
      </c>
    </row>
    <row r="5" spans="2:14" x14ac:dyDescent="0.25">
      <c r="B5" s="137" t="s">
        <v>515</v>
      </c>
      <c r="C5" s="308">
        <v>15766.483020000003</v>
      </c>
      <c r="D5" s="308">
        <v>17689.495029999998</v>
      </c>
      <c r="E5" s="308">
        <v>20978.973000000035</v>
      </c>
      <c r="F5" s="308">
        <v>20935.485080000013</v>
      </c>
      <c r="G5" s="308">
        <v>22475.249680000019</v>
      </c>
      <c r="H5" s="308">
        <v>22636.111000000004</v>
      </c>
      <c r="I5" s="308">
        <v>28260.089390000016</v>
      </c>
      <c r="J5" s="308">
        <v>33762.921000000046</v>
      </c>
      <c r="K5" s="308">
        <v>36073.204689999977</v>
      </c>
      <c r="L5" s="308">
        <v>37773.086640000016</v>
      </c>
      <c r="M5" s="308">
        <v>40173.328000000001</v>
      </c>
    </row>
    <row r="6" spans="2:14" x14ac:dyDescent="0.25">
      <c r="B6" s="139" t="s">
        <v>497</v>
      </c>
      <c r="C6" s="308">
        <v>1309.7285100000001</v>
      </c>
      <c r="D6" s="308">
        <v>1181.7340000000002</v>
      </c>
      <c r="E6" s="308">
        <v>1767.1589999999999</v>
      </c>
      <c r="F6" s="308">
        <v>1471.2401600000001</v>
      </c>
      <c r="G6" s="308">
        <v>1386.5544400000001</v>
      </c>
      <c r="H6" s="308">
        <v>1844.5419999999999</v>
      </c>
      <c r="I6" s="308">
        <v>1944.8074599999995</v>
      </c>
      <c r="J6" s="308">
        <v>1969.6709999999989</v>
      </c>
      <c r="K6" s="308">
        <v>2461.7169999999996</v>
      </c>
      <c r="L6" s="308">
        <v>2518.7320499999996</v>
      </c>
      <c r="M6" s="308">
        <v>3147.9149999999986</v>
      </c>
    </row>
    <row r="7" spans="2:14" x14ac:dyDescent="0.25">
      <c r="B7" s="71" t="s">
        <v>495</v>
      </c>
      <c r="C7" s="309">
        <f>C6/C5</f>
        <v>8.3070429108292015E-2</v>
      </c>
      <c r="D7" s="309">
        <f t="shared" ref="D7:M7" si="0">D6/D5</f>
        <v>6.6804281184729794E-2</v>
      </c>
      <c r="E7" s="309">
        <f t="shared" si="0"/>
        <v>8.4234771644922601E-2</v>
      </c>
      <c r="F7" s="309">
        <f t="shared" si="0"/>
        <v>7.027494965499978E-2</v>
      </c>
      <c r="G7" s="309">
        <f t="shared" si="0"/>
        <v>6.1692504410033273E-2</v>
      </c>
      <c r="H7" s="309">
        <f t="shared" si="0"/>
        <v>8.1486700608598334E-2</v>
      </c>
      <c r="I7" s="309">
        <f t="shared" si="0"/>
        <v>6.8818163777223579E-2</v>
      </c>
      <c r="J7" s="309">
        <f t="shared" si="0"/>
        <v>5.8338287732865181E-2</v>
      </c>
      <c r="K7" s="309">
        <f t="shared" si="0"/>
        <v>6.8242259626088167E-2</v>
      </c>
      <c r="L7" s="309">
        <f t="shared" si="0"/>
        <v>6.6680599179119629E-2</v>
      </c>
      <c r="M7" s="309">
        <f t="shared" si="0"/>
        <v>7.8358332672861922E-2</v>
      </c>
    </row>
    <row r="8" spans="2:14" x14ac:dyDescent="0.25">
      <c r="B8" s="160"/>
      <c r="C8" s="303"/>
      <c r="D8" s="303"/>
      <c r="E8" s="303"/>
      <c r="F8" s="303"/>
      <c r="G8" s="303"/>
      <c r="H8" s="303"/>
      <c r="I8" s="303"/>
      <c r="J8" s="303"/>
      <c r="K8" s="303"/>
      <c r="L8" s="303"/>
      <c r="M8" s="303"/>
    </row>
    <row r="9" spans="2:14" ht="15.75" thickBot="1" x14ac:dyDescent="0.3">
      <c r="B9" s="160"/>
      <c r="C9" s="303"/>
      <c r="D9" s="303"/>
      <c r="E9" s="303"/>
      <c r="F9" s="303"/>
      <c r="G9" s="303"/>
      <c r="H9" s="303"/>
      <c r="I9" s="303"/>
      <c r="J9" s="303"/>
      <c r="K9" s="303"/>
      <c r="L9" s="133"/>
      <c r="N9" s="192" t="s">
        <v>18</v>
      </c>
    </row>
    <row r="10" spans="2:14" ht="15.75" thickBot="1" x14ac:dyDescent="0.3">
      <c r="B10" s="69" t="s">
        <v>296</v>
      </c>
      <c r="C10" s="98">
        <v>2005</v>
      </c>
      <c r="D10" s="97">
        <v>2006</v>
      </c>
      <c r="E10" s="98">
        <v>2007</v>
      </c>
      <c r="F10" s="97">
        <v>2008</v>
      </c>
      <c r="G10" s="98">
        <v>2009</v>
      </c>
      <c r="H10" s="97">
        <v>2010</v>
      </c>
      <c r="I10" s="98">
        <v>2011</v>
      </c>
      <c r="J10" s="97">
        <v>2012</v>
      </c>
      <c r="K10" s="98">
        <v>2013</v>
      </c>
      <c r="L10" s="98">
        <v>2014</v>
      </c>
      <c r="M10" s="98">
        <v>2015</v>
      </c>
    </row>
    <row r="11" spans="2:14" x14ac:dyDescent="0.25">
      <c r="B11" s="71" t="s">
        <v>297</v>
      </c>
      <c r="C11" s="140">
        <v>8.3070429108291997</v>
      </c>
      <c r="D11" s="140">
        <v>6.6804281184729755</v>
      </c>
      <c r="E11" s="140">
        <v>8.4234771644922759</v>
      </c>
      <c r="F11" s="140">
        <v>7.0274949654999839</v>
      </c>
      <c r="G11" s="140">
        <v>6.1692504410033289</v>
      </c>
      <c r="H11" s="140">
        <v>8.148670060859839</v>
      </c>
      <c r="I11" s="140">
        <v>6.8818163777223624</v>
      </c>
      <c r="J11" s="140">
        <v>5.8338287732865322</v>
      </c>
      <c r="K11" s="140">
        <v>6.8242259626088142</v>
      </c>
      <c r="L11" s="140">
        <v>6.6680599179119708</v>
      </c>
      <c r="M11" s="140">
        <v>7.8358332672861932</v>
      </c>
    </row>
    <row r="12" spans="2:14" x14ac:dyDescent="0.25">
      <c r="B12" s="73" t="s">
        <v>298</v>
      </c>
      <c r="C12" s="141">
        <v>7.5460614258975367</v>
      </c>
      <c r="D12" s="141">
        <v>6.1341534954000423</v>
      </c>
      <c r="E12" s="141">
        <v>9.7800426709920583</v>
      </c>
      <c r="F12" s="141">
        <v>8.8059245800819568</v>
      </c>
      <c r="G12" s="141">
        <v>7.1651277338597508</v>
      </c>
      <c r="H12" s="141">
        <v>10.789362136364357</v>
      </c>
      <c r="I12" s="141">
        <v>10.92087842824459</v>
      </c>
      <c r="J12" s="141">
        <v>10.810076541844772</v>
      </c>
      <c r="K12" s="141">
        <v>12.363565267440103</v>
      </c>
      <c r="L12" s="141">
        <v>10.77034214829477</v>
      </c>
      <c r="M12" s="141">
        <v>10.694873771176496</v>
      </c>
    </row>
    <row r="13" spans="2:14" x14ac:dyDescent="0.25">
      <c r="B13" s="73" t="s">
        <v>299</v>
      </c>
      <c r="C13" s="141">
        <v>28.168352385506491</v>
      </c>
      <c r="D13" s="141">
        <v>18.463339561065478</v>
      </c>
      <c r="E13" s="141">
        <v>21.999268910415413</v>
      </c>
      <c r="F13" s="141">
        <v>8.3137647275029103</v>
      </c>
      <c r="G13" s="141">
        <v>9.6039765897662033</v>
      </c>
      <c r="H13" s="141">
        <v>9.9095598040243935</v>
      </c>
      <c r="I13" s="141">
        <v>9.1066590032022336</v>
      </c>
      <c r="J13" s="141">
        <v>9.5129486834633425</v>
      </c>
      <c r="K13" s="141">
        <v>4.5876827138539564</v>
      </c>
      <c r="L13" s="141">
        <v>3.3230216736283138</v>
      </c>
      <c r="M13" s="141">
        <v>4.7452077636142249</v>
      </c>
    </row>
    <row r="14" spans="2:14" x14ac:dyDescent="0.25">
      <c r="B14" s="73" t="s">
        <v>300</v>
      </c>
      <c r="C14" s="141">
        <v>11.703033290021954</v>
      </c>
      <c r="D14" s="141">
        <v>11.978840915968931</v>
      </c>
      <c r="E14" s="141">
        <v>2.7097612511633078</v>
      </c>
      <c r="F14" s="141">
        <v>2.3250320577714789</v>
      </c>
      <c r="G14" s="141">
        <v>2.883581995195347</v>
      </c>
      <c r="H14" s="141">
        <v>2.927846813856132</v>
      </c>
      <c r="I14" s="141">
        <v>2.3901054069681877</v>
      </c>
      <c r="J14" s="141">
        <v>3.0696696644307004</v>
      </c>
      <c r="K14" s="141">
        <v>1.856745727920615</v>
      </c>
      <c r="L14" s="141">
        <v>2.4718276310296865</v>
      </c>
      <c r="M14" s="141">
        <v>2.7789241854786573</v>
      </c>
    </row>
    <row r="15" spans="2:14" x14ac:dyDescent="0.25">
      <c r="B15" s="73" t="s">
        <v>301</v>
      </c>
      <c r="C15" s="141">
        <v>5.0843987576623162</v>
      </c>
      <c r="D15" s="141">
        <v>0.19887368652535165</v>
      </c>
      <c r="E15" s="141">
        <v>2.9213184181642813</v>
      </c>
      <c r="F15" s="141">
        <v>0.24748034834795651</v>
      </c>
      <c r="G15" s="141">
        <v>1.5797136899977866</v>
      </c>
      <c r="H15" s="141">
        <v>5.3257206311735121</v>
      </c>
      <c r="I15" s="141">
        <v>4.793517485205645</v>
      </c>
      <c r="J15" s="141">
        <v>1.8637407742322649</v>
      </c>
      <c r="K15" s="141">
        <v>2.3235842209282791</v>
      </c>
      <c r="L15" s="141">
        <v>2.9114042012015964</v>
      </c>
      <c r="M15" s="141">
        <v>3.4180553189849272</v>
      </c>
    </row>
    <row r="16" spans="2:14" x14ac:dyDescent="0.25">
      <c r="B16" s="73" t="s">
        <v>302</v>
      </c>
      <c r="C16" s="141">
        <v>8.9218050292800548</v>
      </c>
      <c r="D16" s="141">
        <v>76.639600249843838</v>
      </c>
      <c r="E16" s="141">
        <v>35.068578553615957</v>
      </c>
      <c r="F16" s="141">
        <v>35.082428628870126</v>
      </c>
      <c r="G16" s="141">
        <v>10.174418604651162</v>
      </c>
      <c r="H16" s="141" t="s">
        <v>244</v>
      </c>
      <c r="I16" s="141" t="s">
        <v>244</v>
      </c>
      <c r="J16" s="141" t="s">
        <v>244</v>
      </c>
      <c r="K16" s="141" t="s">
        <v>244</v>
      </c>
      <c r="L16" s="141">
        <v>1.7408123791102514</v>
      </c>
      <c r="M16" s="141">
        <v>5.1351351351351351</v>
      </c>
    </row>
    <row r="17" spans="2:13" x14ac:dyDescent="0.25">
      <c r="B17" s="73" t="s">
        <v>303</v>
      </c>
      <c r="C17" s="141">
        <v>1.0631905731548552</v>
      </c>
      <c r="D17" s="141">
        <v>8.3113752013569577</v>
      </c>
      <c r="E17" s="141">
        <v>1.4503925528081976</v>
      </c>
      <c r="F17" s="141">
        <v>2.1691941487339199</v>
      </c>
      <c r="G17" s="141">
        <v>1.7199278183065048</v>
      </c>
      <c r="H17" s="141">
        <v>0.69721115537848599</v>
      </c>
      <c r="I17" s="141">
        <v>0.64126007289052556</v>
      </c>
      <c r="J17" s="141">
        <v>1.8420745061969932</v>
      </c>
      <c r="K17" s="141">
        <v>1.5831022470087515</v>
      </c>
      <c r="L17" s="141">
        <v>1.2990494915513906</v>
      </c>
      <c r="M17" s="141">
        <v>5.7757678583288543</v>
      </c>
    </row>
    <row r="18" spans="2:13" x14ac:dyDescent="0.25">
      <c r="B18" s="73" t="s">
        <v>304</v>
      </c>
      <c r="C18" s="141">
        <v>8.2111897154550668</v>
      </c>
      <c r="D18" s="141">
        <v>7.7956601365225584</v>
      </c>
      <c r="E18" s="141">
        <v>6.9233535479019892</v>
      </c>
      <c r="F18" s="141">
        <v>10.098398847415368</v>
      </c>
      <c r="G18" s="141">
        <v>7.789645595906193</v>
      </c>
      <c r="H18" s="141">
        <v>5.3163475909187952</v>
      </c>
      <c r="I18" s="141">
        <v>6.9451893889586236</v>
      </c>
      <c r="J18" s="141">
        <v>4.4146982349461403</v>
      </c>
      <c r="K18" s="141">
        <v>7.5057927598476919</v>
      </c>
      <c r="L18" s="141">
        <v>13.932950443788245</v>
      </c>
      <c r="M18" s="141">
        <v>9.5191612244934056</v>
      </c>
    </row>
    <row r="19" spans="2:13" x14ac:dyDescent="0.25">
      <c r="B19" s="73" t="s">
        <v>305</v>
      </c>
      <c r="C19" s="141">
        <v>5.0949424453910988</v>
      </c>
      <c r="D19" s="141">
        <v>2.7789421345212664</v>
      </c>
      <c r="E19" s="141">
        <v>1.6608358767069706</v>
      </c>
      <c r="F19" s="141">
        <v>1.459904200948823</v>
      </c>
      <c r="G19" s="141">
        <v>3.0914003937305976</v>
      </c>
      <c r="H19" s="141">
        <v>4.3518919386959913</v>
      </c>
      <c r="I19" s="141">
        <v>3.337659464304858</v>
      </c>
      <c r="J19" s="141">
        <v>3.103666925883831</v>
      </c>
      <c r="K19" s="141">
        <v>2.4202370005666598</v>
      </c>
      <c r="L19" s="141">
        <v>1.7382837956239818</v>
      </c>
      <c r="M19" s="141">
        <v>2.3065813990274893</v>
      </c>
    </row>
    <row r="20" spans="2:13" x14ac:dyDescent="0.25">
      <c r="B20" s="73" t="s">
        <v>306</v>
      </c>
      <c r="C20" s="141">
        <v>8.1142862441982849E-2</v>
      </c>
      <c r="D20" s="141">
        <v>0.54157262836503139</v>
      </c>
      <c r="E20" s="141">
        <v>0.42201875150956242</v>
      </c>
      <c r="F20" s="141">
        <v>0.38814712804138973</v>
      </c>
      <c r="G20" s="141">
        <v>3.0261348005502056</v>
      </c>
      <c r="H20" s="141">
        <v>2.2862775707338883</v>
      </c>
      <c r="I20" s="141">
        <v>0.54824042389091998</v>
      </c>
      <c r="J20" s="141">
        <v>6.8150294574069237E-2</v>
      </c>
      <c r="K20" s="141">
        <v>0.24620152907396353</v>
      </c>
      <c r="L20" s="141">
        <v>1.2118098762197917</v>
      </c>
      <c r="M20" s="141">
        <v>1.1907722977317656</v>
      </c>
    </row>
    <row r="21" spans="2:13" x14ac:dyDescent="0.25">
      <c r="B21" s="73" t="s">
        <v>307</v>
      </c>
      <c r="C21" s="141">
        <v>8.0279874792855832</v>
      </c>
      <c r="D21" s="141">
        <v>28.912697263645576</v>
      </c>
      <c r="E21" s="141" t="s">
        <v>244</v>
      </c>
      <c r="F21" s="141">
        <v>0.99636619388113934</v>
      </c>
      <c r="G21" s="141">
        <v>3.6146677118717876</v>
      </c>
      <c r="H21" s="141">
        <v>8.2979765013054809</v>
      </c>
      <c r="I21" s="141">
        <v>28.094689004951501</v>
      </c>
      <c r="J21" s="141">
        <v>0.54732652045776398</v>
      </c>
      <c r="K21" s="141" t="s">
        <v>244</v>
      </c>
      <c r="L21" s="141" t="s">
        <v>244</v>
      </c>
      <c r="M21" s="141" t="s">
        <v>244</v>
      </c>
    </row>
    <row r="22" spans="2:13" x14ac:dyDescent="0.25">
      <c r="B22" s="73" t="s">
        <v>308</v>
      </c>
      <c r="C22" s="141">
        <v>5.2155745132851346</v>
      </c>
      <c r="D22" s="141">
        <v>5.816221148521147</v>
      </c>
      <c r="E22" s="141">
        <v>5.3624957073904698</v>
      </c>
      <c r="F22" s="141">
        <v>4.5575630550219337</v>
      </c>
      <c r="G22" s="141">
        <v>4.6491700991681855</v>
      </c>
      <c r="H22" s="141">
        <v>4.1794002276154103</v>
      </c>
      <c r="I22" s="141">
        <v>0.89656998448875291</v>
      </c>
      <c r="J22" s="141">
        <v>0.84341889242012069</v>
      </c>
      <c r="K22" s="141">
        <v>1.1011937210376406</v>
      </c>
      <c r="L22" s="141">
        <v>1.3899833392322885</v>
      </c>
      <c r="M22" s="141">
        <v>5.1908051571462615</v>
      </c>
    </row>
    <row r="23" spans="2:13" x14ac:dyDescent="0.25">
      <c r="B23" s="73" t="s">
        <v>309</v>
      </c>
      <c r="C23" s="141">
        <v>4.7620620268781559</v>
      </c>
      <c r="D23" s="141">
        <v>7.2398604315229429</v>
      </c>
      <c r="E23" s="141">
        <v>6.3688641380528681</v>
      </c>
      <c r="F23" s="141">
        <v>7.3654662949579288</v>
      </c>
      <c r="G23" s="141">
        <v>7.3918069275691538</v>
      </c>
      <c r="H23" s="141">
        <v>2.06541774233464</v>
      </c>
      <c r="I23" s="141">
        <v>1.3132975954300512</v>
      </c>
      <c r="J23" s="141">
        <v>1.0653325761806653</v>
      </c>
      <c r="K23" s="141">
        <v>0.92091075950582624</v>
      </c>
      <c r="L23" s="141">
        <v>2.509498711420358</v>
      </c>
      <c r="M23" s="141">
        <v>1.7586964780857992</v>
      </c>
    </row>
    <row r="24" spans="2:13" x14ac:dyDescent="0.25">
      <c r="B24" s="73" t="s">
        <v>310</v>
      </c>
      <c r="C24" s="141">
        <v>2.4492295132156346E-2</v>
      </c>
      <c r="D24" s="141">
        <v>0.84985572863995262</v>
      </c>
      <c r="E24" s="141">
        <v>0.88988070639446792</v>
      </c>
      <c r="F24" s="141">
        <v>0.59519127402396488</v>
      </c>
      <c r="G24" s="141">
        <v>0.95057961510738742</v>
      </c>
      <c r="H24" s="141">
        <v>0.70170324407612528</v>
      </c>
      <c r="I24" s="141">
        <v>2.725585469105166</v>
      </c>
      <c r="J24" s="141" t="s">
        <v>244</v>
      </c>
      <c r="K24" s="141">
        <v>1.2817021003893171E-3</v>
      </c>
      <c r="L24" s="141">
        <v>0.34151646854197432</v>
      </c>
      <c r="M24" s="141">
        <v>4.2561072564324949</v>
      </c>
    </row>
    <row r="25" spans="2:13" x14ac:dyDescent="0.25">
      <c r="B25" s="73" t="s">
        <v>311</v>
      </c>
      <c r="C25" s="141">
        <v>1.0926792287204861</v>
      </c>
      <c r="D25" s="141">
        <v>0.79974743122413705</v>
      </c>
      <c r="E25" s="141">
        <v>0.34267782054363061</v>
      </c>
      <c r="F25" s="141">
        <v>0.50632840689477965</v>
      </c>
      <c r="G25" s="141">
        <v>0.34548980730580248</v>
      </c>
      <c r="H25" s="141">
        <v>1.426670116208669</v>
      </c>
      <c r="I25" s="141">
        <v>0.61545503433729765</v>
      </c>
      <c r="J25" s="141">
        <v>0.42556685942260525</v>
      </c>
      <c r="K25" s="141">
        <v>3.9380187552511305</v>
      </c>
      <c r="L25" s="141">
        <v>4.7396827407116264</v>
      </c>
      <c r="M25" s="141">
        <v>4.9526925485954205</v>
      </c>
    </row>
    <row r="26" spans="2:13" x14ac:dyDescent="0.25">
      <c r="B26" s="160"/>
      <c r="C26" s="303"/>
      <c r="D26" s="303"/>
      <c r="E26" s="303"/>
      <c r="F26" s="303"/>
      <c r="G26" s="303"/>
      <c r="H26" s="303"/>
      <c r="I26" s="303"/>
      <c r="J26" s="303"/>
      <c r="K26" s="303"/>
      <c r="L26" s="303"/>
      <c r="M26" s="303"/>
    </row>
    <row r="27" spans="2:13" x14ac:dyDescent="0.25">
      <c r="B27" s="69" t="s">
        <v>312</v>
      </c>
      <c r="C27" s="99">
        <v>2005</v>
      </c>
      <c r="D27" s="99">
        <v>2006</v>
      </c>
      <c r="E27" s="99">
        <v>2007</v>
      </c>
      <c r="F27" s="99">
        <v>2008</v>
      </c>
      <c r="G27" s="99">
        <v>2009</v>
      </c>
      <c r="H27" s="99">
        <v>2010</v>
      </c>
      <c r="I27" s="99">
        <v>2011</v>
      </c>
      <c r="J27" s="99">
        <v>2012</v>
      </c>
      <c r="K27" s="99">
        <v>2013</v>
      </c>
      <c r="L27" s="99">
        <v>2014</v>
      </c>
      <c r="M27" s="99">
        <v>2015</v>
      </c>
    </row>
    <row r="28" spans="2:13" x14ac:dyDescent="0.25">
      <c r="B28" s="71" t="s">
        <v>297</v>
      </c>
      <c r="C28" s="140">
        <v>8.307042910829205</v>
      </c>
      <c r="D28" s="140">
        <v>6.6804281184729755</v>
      </c>
      <c r="E28" s="140">
        <v>8.4234771644922759</v>
      </c>
      <c r="F28" s="140">
        <v>7.0274949654999848</v>
      </c>
      <c r="G28" s="140">
        <v>6.1692504410033298</v>
      </c>
      <c r="H28" s="140">
        <v>8.148670060859839</v>
      </c>
      <c r="I28" s="140">
        <v>6.8818163777223607</v>
      </c>
      <c r="J28" s="140">
        <v>5.8338287732865322</v>
      </c>
      <c r="K28" s="140">
        <v>6.8242259626088142</v>
      </c>
      <c r="L28" s="140">
        <v>6.6680599179119726</v>
      </c>
      <c r="M28" s="140">
        <v>7.835833267286195</v>
      </c>
    </row>
    <row r="29" spans="2:13" x14ac:dyDescent="0.25">
      <c r="B29" s="73" t="s">
        <v>313</v>
      </c>
      <c r="C29" s="141">
        <v>7.5460614258975367</v>
      </c>
      <c r="D29" s="141">
        <v>6.1341534954000423</v>
      </c>
      <c r="E29" s="141">
        <v>9.7800426709920583</v>
      </c>
      <c r="F29" s="141">
        <v>8.8059245800819568</v>
      </c>
      <c r="G29" s="141">
        <v>7.1651277338597508</v>
      </c>
      <c r="H29" s="141">
        <v>10.789362136364357</v>
      </c>
      <c r="I29" s="141">
        <v>10.92087842824459</v>
      </c>
      <c r="J29" s="141">
        <v>10.810076541844772</v>
      </c>
      <c r="K29" s="141">
        <v>12.363565267440103</v>
      </c>
      <c r="L29" s="141">
        <v>10.77034214829477</v>
      </c>
      <c r="M29" s="141">
        <v>10.694873771176496</v>
      </c>
    </row>
    <row r="30" spans="2:13" x14ac:dyDescent="0.25">
      <c r="B30" s="73" t="s">
        <v>314</v>
      </c>
      <c r="C30" s="141">
        <v>28.168352385506491</v>
      </c>
      <c r="D30" s="141">
        <v>18.463339561065478</v>
      </c>
      <c r="E30" s="141">
        <v>21.999268910415413</v>
      </c>
      <c r="F30" s="141">
        <v>8.3137647275029103</v>
      </c>
      <c r="G30" s="141">
        <v>9.6039765897662033</v>
      </c>
      <c r="H30" s="141">
        <v>9.9095598040243935</v>
      </c>
      <c r="I30" s="141">
        <v>9.1066590032022336</v>
      </c>
      <c r="J30" s="141">
        <v>9.5129486834633425</v>
      </c>
      <c r="K30" s="141">
        <v>4.5876827138539564</v>
      </c>
      <c r="L30" s="141">
        <v>3.3230216736283138</v>
      </c>
      <c r="M30" s="141">
        <v>4.7452077636142249</v>
      </c>
    </row>
    <row r="31" spans="2:13" x14ac:dyDescent="0.25">
      <c r="B31" s="73" t="s">
        <v>315</v>
      </c>
      <c r="C31" s="141">
        <v>9.7250878908257175</v>
      </c>
      <c r="D31" s="141">
        <v>7.9106254271930911</v>
      </c>
      <c r="E31" s="141">
        <v>2.7828598571910144</v>
      </c>
      <c r="F31" s="141">
        <v>1.6310217601224684</v>
      </c>
      <c r="G31" s="141">
        <v>2.4953402695741631</v>
      </c>
      <c r="H31" s="141">
        <v>3.7214708545073818</v>
      </c>
      <c r="I31" s="141">
        <v>3.4678376089562382</v>
      </c>
      <c r="J31" s="141">
        <v>2.5149713574015005</v>
      </c>
      <c r="K31" s="141">
        <v>2.1298971200599941</v>
      </c>
      <c r="L31" s="141">
        <v>2.7506605778869915</v>
      </c>
      <c r="M31" s="141">
        <v>3.166464313998067</v>
      </c>
    </row>
    <row r="32" spans="2:13" x14ac:dyDescent="0.25">
      <c r="B32" s="73" t="s">
        <v>316</v>
      </c>
      <c r="C32" s="141">
        <v>1.4263654743142777</v>
      </c>
      <c r="D32" s="141">
        <v>10.568283801487501</v>
      </c>
      <c r="E32" s="141">
        <v>3.1654779227594756</v>
      </c>
      <c r="F32" s="141">
        <v>3.3285583130817522</v>
      </c>
      <c r="G32" s="141">
        <v>1.8162702552685743</v>
      </c>
      <c r="H32" s="141">
        <v>0.69186846163464344</v>
      </c>
      <c r="I32" s="141">
        <v>0.63766153151628013</v>
      </c>
      <c r="J32" s="141">
        <v>1.8266657932264716</v>
      </c>
      <c r="K32" s="141">
        <v>1.5732467452714325</v>
      </c>
      <c r="L32" s="141">
        <v>1.3005026404530127</v>
      </c>
      <c r="M32" s="141">
        <v>5.7715029418291506</v>
      </c>
    </row>
    <row r="33" spans="2:13" x14ac:dyDescent="0.25">
      <c r="B33" s="73" t="s">
        <v>317</v>
      </c>
      <c r="C33" s="141">
        <v>4.2915696013362048</v>
      </c>
      <c r="D33" s="141">
        <v>3.3037612786595427</v>
      </c>
      <c r="E33" s="141">
        <v>2.7481711655022232</v>
      </c>
      <c r="F33" s="141">
        <v>3.3937563339768073</v>
      </c>
      <c r="G33" s="141">
        <v>4.302045595769469</v>
      </c>
      <c r="H33" s="141">
        <v>4.00641748878519</v>
      </c>
      <c r="I33" s="141">
        <v>4.3593472486869489</v>
      </c>
      <c r="J33" s="141">
        <v>2.6316596916318682</v>
      </c>
      <c r="K33" s="141">
        <v>3.5880855686646425</v>
      </c>
      <c r="L33" s="141">
        <v>6.091351045205859</v>
      </c>
      <c r="M33" s="141">
        <v>4.4839937079513907</v>
      </c>
    </row>
    <row r="34" spans="2:13" x14ac:dyDescent="0.25">
      <c r="B34" s="73" t="s">
        <v>318</v>
      </c>
      <c r="C34" s="141">
        <v>5.2218236852552478</v>
      </c>
      <c r="D34" s="141">
        <v>5.8726788197946638</v>
      </c>
      <c r="E34" s="141">
        <v>5.3459499891793785</v>
      </c>
      <c r="F34" s="141">
        <v>4.5374373609470151</v>
      </c>
      <c r="G34" s="141">
        <v>4.6458646311033069</v>
      </c>
      <c r="H34" s="141">
        <v>4.1926126717540475</v>
      </c>
      <c r="I34" s="141">
        <v>0.96637717713409887</v>
      </c>
      <c r="J34" s="141">
        <v>0.84252055003227133</v>
      </c>
      <c r="K34" s="141">
        <v>1.0991348681476134</v>
      </c>
      <c r="L34" s="141">
        <v>1.3874571325646188</v>
      </c>
      <c r="M34" s="141">
        <v>5.1839010005737007</v>
      </c>
    </row>
    <row r="35" spans="2:13" x14ac:dyDescent="0.25">
      <c r="B35" s="73" t="s">
        <v>319</v>
      </c>
      <c r="C35" s="141">
        <v>3.872558693856905</v>
      </c>
      <c r="D35" s="141">
        <v>6.0906260324579762</v>
      </c>
      <c r="E35" s="141">
        <v>5.3094481194456025</v>
      </c>
      <c r="F35" s="141">
        <v>5.7824284507398005</v>
      </c>
      <c r="G35" s="141">
        <v>6.0439491897739961</v>
      </c>
      <c r="H35" s="141">
        <v>1.8430384102152586</v>
      </c>
      <c r="I35" s="141">
        <v>1.5286503692244335</v>
      </c>
      <c r="J35" s="141">
        <v>0.90620275279500206</v>
      </c>
      <c r="K35" s="141">
        <v>0.78645316042951097</v>
      </c>
      <c r="L35" s="141">
        <v>1.9086476359667088</v>
      </c>
      <c r="M35" s="141">
        <v>2.3332095009729064</v>
      </c>
    </row>
    <row r="36" spans="2:13" x14ac:dyDescent="0.25">
      <c r="B36" s="73" t="s">
        <v>320</v>
      </c>
      <c r="C36" s="141">
        <v>1.0926792287204861</v>
      </c>
      <c r="D36" s="141">
        <v>0.79974743122413705</v>
      </c>
      <c r="E36" s="141">
        <v>0.34267782054363061</v>
      </c>
      <c r="F36" s="141">
        <v>0.50632840689477965</v>
      </c>
      <c r="G36" s="141">
        <v>0.34548980730580248</v>
      </c>
      <c r="H36" s="141">
        <v>1.426670116208669</v>
      </c>
      <c r="I36" s="141">
        <v>0.61545503433729765</v>
      </c>
      <c r="J36" s="141">
        <v>0.42556685942260525</v>
      </c>
      <c r="K36" s="141">
        <v>3.9380187552511305</v>
      </c>
      <c r="L36" s="141">
        <v>4.7396827407116264</v>
      </c>
      <c r="M36" s="141">
        <v>4.9526925485954205</v>
      </c>
    </row>
    <row r="37" spans="2:13" x14ac:dyDescent="0.25">
      <c r="B37" s="160"/>
      <c r="C37" s="303"/>
      <c r="D37" s="303"/>
      <c r="E37" s="303"/>
      <c r="F37" s="303"/>
      <c r="G37" s="303"/>
      <c r="H37" s="303"/>
      <c r="I37" s="303"/>
      <c r="J37" s="303"/>
      <c r="K37" s="303"/>
      <c r="L37" s="303"/>
      <c r="M37" s="303"/>
    </row>
    <row r="38" spans="2:13" x14ac:dyDescent="0.25">
      <c r="B38" s="160"/>
      <c r="C38" s="303"/>
      <c r="D38" s="303"/>
      <c r="E38" s="303"/>
      <c r="F38" s="303"/>
      <c r="G38" s="303"/>
      <c r="H38" s="303"/>
      <c r="I38" s="303"/>
      <c r="J38" s="303"/>
      <c r="K38" s="303"/>
      <c r="L38" s="303"/>
      <c r="M38" s="303"/>
    </row>
    <row r="39" spans="2:13" x14ac:dyDescent="0.25">
      <c r="B39" s="76" t="s">
        <v>444</v>
      </c>
      <c r="C39" s="303" t="s">
        <v>198</v>
      </c>
      <c r="D39" s="303"/>
      <c r="E39" s="303"/>
      <c r="F39" s="303"/>
      <c r="G39" s="303"/>
      <c r="H39" s="303"/>
      <c r="I39" s="303"/>
      <c r="J39" s="303"/>
      <c r="K39" s="303"/>
      <c r="L39" s="303"/>
      <c r="M39" s="303"/>
    </row>
    <row r="40" spans="2:13" x14ac:dyDescent="0.25">
      <c r="B40" s="76" t="s">
        <v>330</v>
      </c>
      <c r="C40" s="303" t="s">
        <v>1014</v>
      </c>
      <c r="D40" s="303"/>
      <c r="E40" s="303"/>
      <c r="F40" s="303"/>
      <c r="G40" s="303"/>
      <c r="H40" s="303"/>
      <c r="I40" s="303"/>
      <c r="J40" s="303"/>
      <c r="K40" s="303"/>
      <c r="L40" s="303"/>
      <c r="M40" s="303"/>
    </row>
    <row r="41" spans="2:13" x14ac:dyDescent="0.25">
      <c r="B41" s="160" t="s">
        <v>446</v>
      </c>
      <c r="C41" s="191" t="s">
        <v>1015</v>
      </c>
      <c r="D41" s="303"/>
      <c r="E41" s="303"/>
      <c r="F41" s="303"/>
      <c r="G41" s="303"/>
      <c r="H41" s="303"/>
      <c r="I41" s="303"/>
      <c r="J41" s="303"/>
      <c r="K41" s="303"/>
      <c r="L41" s="303"/>
      <c r="M41" s="303"/>
    </row>
    <row r="42" spans="2:13" x14ac:dyDescent="0.25">
      <c r="B42" s="160" t="s">
        <v>447</v>
      </c>
      <c r="C42" s="190" t="s">
        <v>1016</v>
      </c>
      <c r="D42" s="303"/>
      <c r="E42" s="303"/>
      <c r="F42" s="303"/>
      <c r="G42" s="303"/>
      <c r="H42" s="303"/>
      <c r="I42" s="303"/>
      <c r="J42" s="303"/>
      <c r="K42" s="303"/>
      <c r="L42" s="303"/>
      <c r="M42" s="303"/>
    </row>
    <row r="43" spans="2:13" x14ac:dyDescent="0.25">
      <c r="B43" s="160"/>
      <c r="C43" s="190" t="s">
        <v>481</v>
      </c>
      <c r="D43" s="303"/>
      <c r="E43" s="303"/>
      <c r="F43" s="303"/>
      <c r="G43" s="303"/>
      <c r="H43" s="303"/>
      <c r="I43" s="303"/>
      <c r="J43" s="303"/>
      <c r="K43" s="303"/>
      <c r="L43" s="303"/>
      <c r="M43" s="303"/>
    </row>
    <row r="44" spans="2:13" x14ac:dyDescent="0.25">
      <c r="B44" s="160" t="s">
        <v>329</v>
      </c>
      <c r="C44" s="303" t="s">
        <v>482</v>
      </c>
      <c r="D44" s="303"/>
      <c r="E44" s="303"/>
      <c r="F44" s="303"/>
      <c r="G44" s="303"/>
      <c r="H44" s="303"/>
      <c r="I44" s="303"/>
      <c r="J44" s="303"/>
      <c r="K44" s="303"/>
      <c r="L44" s="303"/>
      <c r="M44" s="303"/>
    </row>
  </sheetData>
  <hyperlinks>
    <hyperlink ref="B1" location="'NČI 2014+ v14 '!N39" display="zpět"/>
    <hyperlink ref="C43" r:id="rId1"/>
    <hyperlink ref="C42" r:id="rId2"/>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7109375" customWidth="1"/>
    <col min="2" max="2" width="52.7109375" customWidth="1"/>
  </cols>
  <sheetData>
    <row r="1" spans="2:13" x14ac:dyDescent="0.25">
      <c r="B1" s="190" t="s">
        <v>295</v>
      </c>
    </row>
    <row r="2" spans="2:13" x14ac:dyDescent="0.25">
      <c r="B2" s="67" t="s">
        <v>547</v>
      </c>
      <c r="C2" s="160"/>
      <c r="D2" s="160"/>
      <c r="E2" s="160"/>
      <c r="F2" s="160"/>
      <c r="G2" s="160"/>
    </row>
    <row r="3" spans="2:13" x14ac:dyDescent="0.25">
      <c r="B3" s="160"/>
      <c r="C3" s="160"/>
      <c r="D3" s="160"/>
      <c r="E3" s="160"/>
      <c r="F3" s="160"/>
      <c r="G3" s="160"/>
    </row>
    <row r="4" spans="2:13" x14ac:dyDescent="0.25">
      <c r="B4" s="160"/>
      <c r="C4" s="160"/>
      <c r="D4" s="160"/>
      <c r="E4" s="160"/>
      <c r="F4" s="160"/>
      <c r="G4" s="160"/>
    </row>
    <row r="5" spans="2:13" x14ac:dyDescent="0.25">
      <c r="B5" s="69" t="s">
        <v>313</v>
      </c>
      <c r="C5" s="99">
        <v>2005</v>
      </c>
      <c r="D5" s="99">
        <v>2006</v>
      </c>
      <c r="E5" s="99">
        <v>2007</v>
      </c>
      <c r="F5" s="99">
        <v>2008</v>
      </c>
      <c r="G5" s="99">
        <v>2009</v>
      </c>
      <c r="H5" s="99">
        <v>2010</v>
      </c>
      <c r="I5" s="99">
        <v>2011</v>
      </c>
      <c r="J5" s="99">
        <v>2012</v>
      </c>
      <c r="K5" s="99">
        <v>2013</v>
      </c>
      <c r="L5" s="99">
        <v>2014</v>
      </c>
      <c r="M5" s="99">
        <v>2015</v>
      </c>
    </row>
    <row r="6" spans="2:13" x14ac:dyDescent="0.25">
      <c r="B6" s="170" t="s">
        <v>629</v>
      </c>
      <c r="C6" s="308">
        <v>6441.459069999999</v>
      </c>
      <c r="D6" s="308">
        <v>7817.9776800000036</v>
      </c>
      <c r="E6" s="308">
        <v>9046.4209499999961</v>
      </c>
      <c r="F6" s="308">
        <v>8352.8117400000065</v>
      </c>
      <c r="G6" s="308">
        <v>7165.7291100000029</v>
      </c>
      <c r="H6" s="308">
        <v>7177.0739600000006</v>
      </c>
      <c r="I6" s="308">
        <v>7814.0219500000085</v>
      </c>
      <c r="J6" s="308">
        <v>9159.0916600000055</v>
      </c>
      <c r="K6" s="308">
        <v>9240.7204599999932</v>
      </c>
      <c r="L6" s="308">
        <v>10385.940730000004</v>
      </c>
      <c r="M6" s="308">
        <v>11173.962849999998</v>
      </c>
    </row>
    <row r="7" spans="2:13" x14ac:dyDescent="0.25">
      <c r="B7" s="139" t="s">
        <v>630</v>
      </c>
      <c r="C7" s="308">
        <v>5216.4798699999974</v>
      </c>
      <c r="D7" s="308">
        <v>6615.9646499999981</v>
      </c>
      <c r="E7" s="308">
        <v>7796.4947299999976</v>
      </c>
      <c r="F7" s="308">
        <v>7183.0188200000048</v>
      </c>
      <c r="G7" s="308">
        <v>5884.6700699999992</v>
      </c>
      <c r="H7" s="308">
        <v>5843.0456700000032</v>
      </c>
      <c r="I7" s="308">
        <v>6216.2462200000027</v>
      </c>
      <c r="J7" s="308">
        <v>7589.373800000003</v>
      </c>
      <c r="K7" s="308">
        <v>7690.3977799999884</v>
      </c>
      <c r="L7" s="308">
        <v>8851.5136200000034</v>
      </c>
      <c r="M7" s="308">
        <v>9833.1733999999979</v>
      </c>
    </row>
    <row r="8" spans="2:13" x14ac:dyDescent="0.25">
      <c r="B8" s="172" t="s">
        <v>631</v>
      </c>
      <c r="C8" s="308">
        <v>799516</v>
      </c>
      <c r="D8" s="308">
        <v>864789</v>
      </c>
      <c r="E8" s="308">
        <v>966414</v>
      </c>
      <c r="F8" s="308">
        <v>1027527</v>
      </c>
      <c r="G8" s="308">
        <v>1001432</v>
      </c>
      <c r="H8" s="308">
        <v>1016179</v>
      </c>
      <c r="I8" s="308">
        <v>1003742</v>
      </c>
      <c r="J8" s="308">
        <v>1004400</v>
      </c>
      <c r="K8" s="308">
        <v>1011319</v>
      </c>
      <c r="L8" s="308">
        <v>1044120</v>
      </c>
      <c r="M8" s="308">
        <v>1112788</v>
      </c>
    </row>
    <row r="9" spans="2:13" x14ac:dyDescent="0.25">
      <c r="B9" s="71" t="s">
        <v>495</v>
      </c>
      <c r="C9" s="309">
        <f>C7/C8</f>
        <v>6.5245471885490691E-3</v>
      </c>
      <c r="D9" s="309">
        <f t="shared" ref="D9:M9" si="0">D7/D8</f>
        <v>7.6503802083513995E-3</v>
      </c>
      <c r="E9" s="309">
        <f t="shared" si="0"/>
        <v>8.0674480398669705E-3</v>
      </c>
      <c r="F9" s="309">
        <f t="shared" si="0"/>
        <v>6.9905888799029169E-3</v>
      </c>
      <c r="G9" s="309">
        <f t="shared" si="0"/>
        <v>5.8762552724498512E-3</v>
      </c>
      <c r="H9" s="309">
        <f t="shared" si="0"/>
        <v>5.7500161585704911E-3</v>
      </c>
      <c r="I9" s="309">
        <f t="shared" si="0"/>
        <v>6.193071745528236E-3</v>
      </c>
      <c r="J9" s="309">
        <f t="shared" si="0"/>
        <v>7.5561268418956624E-3</v>
      </c>
      <c r="K9" s="309">
        <f t="shared" si="0"/>
        <v>7.6043244317569314E-3</v>
      </c>
      <c r="L9" s="309">
        <f t="shared" si="0"/>
        <v>8.477486898057697E-3</v>
      </c>
      <c r="M9" s="309">
        <f t="shared" si="0"/>
        <v>8.8365199840400848E-3</v>
      </c>
    </row>
    <row r="10" spans="2:13" x14ac:dyDescent="0.25">
      <c r="B10" s="160"/>
      <c r="C10" s="303"/>
      <c r="D10" s="303"/>
      <c r="E10" s="303"/>
      <c r="F10" s="303"/>
      <c r="G10" s="303"/>
      <c r="H10" s="303"/>
      <c r="I10" s="303"/>
      <c r="J10" s="303"/>
      <c r="K10" s="303"/>
      <c r="L10" s="303"/>
      <c r="M10" s="303"/>
    </row>
    <row r="11" spans="2:13" x14ac:dyDescent="0.25">
      <c r="B11" s="160"/>
      <c r="C11" s="303"/>
      <c r="D11" s="303"/>
      <c r="E11" s="303"/>
      <c r="F11" s="303"/>
      <c r="G11" s="303"/>
      <c r="H11" s="303"/>
      <c r="I11" s="303"/>
      <c r="J11" s="303"/>
      <c r="K11" s="303"/>
      <c r="L11" s="303"/>
      <c r="M11" s="303"/>
    </row>
    <row r="12" spans="2:13" x14ac:dyDescent="0.25">
      <c r="B12" s="160"/>
      <c r="C12" s="303"/>
      <c r="D12" s="303"/>
      <c r="E12" s="303"/>
      <c r="F12" s="303"/>
      <c r="G12" s="303"/>
      <c r="H12" s="303"/>
      <c r="I12" s="303"/>
      <c r="J12" s="303"/>
      <c r="K12" s="303"/>
      <c r="L12" s="303"/>
      <c r="M12" s="303"/>
    </row>
    <row r="13" spans="2:13" x14ac:dyDescent="0.25">
      <c r="B13" s="76" t="s">
        <v>444</v>
      </c>
      <c r="C13" s="303" t="s">
        <v>198</v>
      </c>
      <c r="D13" s="303"/>
      <c r="E13" s="303"/>
      <c r="F13" s="303"/>
      <c r="G13" s="303"/>
      <c r="H13" s="303"/>
      <c r="I13" s="303"/>
      <c r="J13" s="303"/>
      <c r="K13" s="303"/>
      <c r="L13" s="303"/>
      <c r="M13" s="303"/>
    </row>
    <row r="14" spans="2:13" x14ac:dyDescent="0.25">
      <c r="B14" s="76" t="s">
        <v>330</v>
      </c>
      <c r="C14" s="303" t="s">
        <v>1014</v>
      </c>
      <c r="D14" s="303"/>
      <c r="E14" s="303"/>
      <c r="F14" s="303"/>
      <c r="G14" s="303"/>
      <c r="H14" s="303"/>
      <c r="I14" s="303"/>
      <c r="J14" s="303"/>
      <c r="K14" s="303"/>
      <c r="L14" s="303"/>
      <c r="M14" s="303"/>
    </row>
    <row r="15" spans="2:13" x14ac:dyDescent="0.25">
      <c r="B15" s="160" t="s">
        <v>446</v>
      </c>
      <c r="C15" s="191" t="s">
        <v>1015</v>
      </c>
      <c r="D15" s="303"/>
      <c r="E15" s="303"/>
      <c r="F15" s="303"/>
      <c r="G15" s="303"/>
      <c r="H15" s="303"/>
      <c r="I15" s="303"/>
      <c r="J15" s="303"/>
      <c r="K15" s="303"/>
      <c r="L15" s="303"/>
      <c r="M15" s="303"/>
    </row>
    <row r="16" spans="2:13" x14ac:dyDescent="0.25">
      <c r="B16" s="160" t="s">
        <v>447</v>
      </c>
      <c r="C16" s="190" t="s">
        <v>1016</v>
      </c>
      <c r="D16" s="303"/>
      <c r="E16" s="303"/>
      <c r="F16" s="303"/>
      <c r="G16" s="303"/>
      <c r="H16" s="303"/>
      <c r="I16" s="303"/>
      <c r="J16" s="303"/>
      <c r="K16" s="303"/>
      <c r="L16" s="303"/>
      <c r="M16" s="303"/>
    </row>
    <row r="17" spans="2:13" x14ac:dyDescent="0.25">
      <c r="B17" s="160"/>
      <c r="C17" s="190" t="s">
        <v>481</v>
      </c>
      <c r="D17" s="303"/>
      <c r="E17" s="303"/>
      <c r="F17" s="303"/>
      <c r="G17" s="303"/>
      <c r="H17" s="303"/>
      <c r="I17" s="303"/>
      <c r="J17" s="303"/>
      <c r="K17" s="303"/>
      <c r="L17" s="303"/>
      <c r="M17" s="303"/>
    </row>
    <row r="18" spans="2:13" x14ac:dyDescent="0.25">
      <c r="B18" s="160" t="s">
        <v>329</v>
      </c>
      <c r="C18" s="303" t="s">
        <v>482</v>
      </c>
      <c r="D18" s="303"/>
      <c r="E18" s="303"/>
      <c r="F18" s="303"/>
      <c r="G18" s="303"/>
      <c r="H18" s="303"/>
      <c r="I18" s="303"/>
      <c r="J18" s="303"/>
      <c r="K18" s="303"/>
      <c r="L18" s="303"/>
      <c r="M18" s="303"/>
    </row>
  </sheetData>
  <hyperlinks>
    <hyperlink ref="B1" location="'NČI 2014+ v14 '!N40" display="zpět"/>
    <hyperlink ref="C17" r:id="rId1"/>
    <hyperlink ref="C16" r:id="rId2"/>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2.85546875" customWidth="1"/>
    <col min="2" max="2" width="55.5703125" customWidth="1"/>
  </cols>
  <sheetData>
    <row r="1" spans="2:13" x14ac:dyDescent="0.25">
      <c r="B1" s="190" t="s">
        <v>295</v>
      </c>
    </row>
    <row r="2" spans="2:13" x14ac:dyDescent="0.25">
      <c r="B2" s="67" t="s">
        <v>632</v>
      </c>
      <c r="C2" s="160"/>
      <c r="D2" s="160"/>
      <c r="E2" s="160"/>
      <c r="F2" s="160"/>
      <c r="G2" s="160"/>
      <c r="H2" s="160"/>
      <c r="I2" s="160"/>
      <c r="J2" s="160"/>
      <c r="K2" s="160"/>
      <c r="L2" s="160"/>
    </row>
    <row r="3" spans="2:13" x14ac:dyDescent="0.25">
      <c r="B3" s="160"/>
      <c r="C3" s="160"/>
      <c r="D3" s="160"/>
      <c r="E3" s="160"/>
      <c r="F3" s="160"/>
      <c r="G3" s="160"/>
      <c r="H3" s="160"/>
      <c r="I3" s="160"/>
      <c r="J3" s="160"/>
      <c r="K3" s="160"/>
      <c r="L3" s="160"/>
    </row>
    <row r="4" spans="2:13" x14ac:dyDescent="0.25">
      <c r="B4" s="160"/>
      <c r="C4" s="160"/>
      <c r="D4" s="160"/>
      <c r="E4" s="160"/>
      <c r="F4" s="160"/>
      <c r="G4" s="160"/>
      <c r="H4" s="160"/>
      <c r="I4" s="160"/>
      <c r="J4" s="160"/>
      <c r="K4" s="160"/>
      <c r="L4" s="160"/>
    </row>
    <row r="5" spans="2:13" x14ac:dyDescent="0.25">
      <c r="B5" s="305" t="s">
        <v>313</v>
      </c>
      <c r="C5" s="99">
        <v>2005</v>
      </c>
      <c r="D5" s="99">
        <v>2006</v>
      </c>
      <c r="E5" s="99">
        <v>2007</v>
      </c>
      <c r="F5" s="99">
        <v>2008</v>
      </c>
      <c r="G5" s="99">
        <v>2009</v>
      </c>
      <c r="H5" s="99">
        <v>2010</v>
      </c>
      <c r="I5" s="99">
        <v>2011</v>
      </c>
      <c r="J5" s="99">
        <v>2012</v>
      </c>
      <c r="K5" s="99">
        <v>2013</v>
      </c>
      <c r="L5" s="99">
        <v>2014</v>
      </c>
      <c r="M5" s="99">
        <v>2015</v>
      </c>
    </row>
    <row r="6" spans="2:13" x14ac:dyDescent="0.25">
      <c r="B6" s="307" t="s">
        <v>633</v>
      </c>
      <c r="C6" s="308">
        <v>5993.0740000000005</v>
      </c>
      <c r="D6" s="308">
        <v>6780.9540300000008</v>
      </c>
      <c r="E6" s="308">
        <v>8892.7740000000013</v>
      </c>
      <c r="F6" s="308">
        <v>8728.2129999999997</v>
      </c>
      <c r="G6" s="308">
        <v>8985.91</v>
      </c>
      <c r="H6" s="308">
        <v>8877.7429999999986</v>
      </c>
      <c r="I6" s="308">
        <v>9682.5890000000054</v>
      </c>
      <c r="J6" s="308">
        <v>10110.998999999994</v>
      </c>
      <c r="K6" s="308">
        <v>10833.731690000002</v>
      </c>
      <c r="L6" s="308">
        <v>12499.06501</v>
      </c>
      <c r="M6" s="308">
        <v>14297.934000000007</v>
      </c>
    </row>
    <row r="7" spans="2:13" x14ac:dyDescent="0.25">
      <c r="B7" s="139" t="s">
        <v>1018</v>
      </c>
      <c r="C7" s="308">
        <v>692.79299999999989</v>
      </c>
      <c r="D7" s="308">
        <v>628.80299999999977</v>
      </c>
      <c r="E7" s="308">
        <v>1264.7240000000002</v>
      </c>
      <c r="F7" s="308">
        <v>1129.4060000000002</v>
      </c>
      <c r="G7" s="308">
        <v>964.85899999999992</v>
      </c>
      <c r="H7" s="308">
        <v>1394.4750000000001</v>
      </c>
      <c r="I7" s="308">
        <v>1573.7099999999998</v>
      </c>
      <c r="J7" s="308">
        <v>1586.7969999999998</v>
      </c>
      <c r="K7" s="308">
        <v>1856.3010000000002</v>
      </c>
      <c r="L7" s="308">
        <v>1807.0170000000003</v>
      </c>
      <c r="M7" s="308">
        <v>2008.5360000000003</v>
      </c>
    </row>
    <row r="8" spans="2:13" x14ac:dyDescent="0.25">
      <c r="B8" s="306" t="s">
        <v>495</v>
      </c>
      <c r="C8" s="309">
        <f>C7/C6</f>
        <v>0.11559893970940453</v>
      </c>
      <c r="D8" s="309">
        <f t="shared" ref="D8:M8" si="0">D7/D6</f>
        <v>9.2730756943355905E-2</v>
      </c>
      <c r="E8" s="309">
        <f t="shared" si="0"/>
        <v>0.14221928950404003</v>
      </c>
      <c r="F8" s="309">
        <f t="shared" si="0"/>
        <v>0.12939716297024376</v>
      </c>
      <c r="G8" s="309">
        <f t="shared" si="0"/>
        <v>0.10737465654563644</v>
      </c>
      <c r="H8" s="309">
        <f t="shared" si="0"/>
        <v>0.15707539630286665</v>
      </c>
      <c r="I8" s="309">
        <f t="shared" si="0"/>
        <v>0.16252987708142924</v>
      </c>
      <c r="J8" s="309">
        <f t="shared" si="0"/>
        <v>0.1569377071444672</v>
      </c>
      <c r="K8" s="309">
        <f t="shared" si="0"/>
        <v>0.17134456096170864</v>
      </c>
      <c r="L8" s="309">
        <f t="shared" si="0"/>
        <v>0.14457217388294871</v>
      </c>
      <c r="M8" s="309">
        <f t="shared" si="0"/>
        <v>0.1404773584771058</v>
      </c>
    </row>
    <row r="9" spans="2:13" x14ac:dyDescent="0.25">
      <c r="B9" s="303" t="s">
        <v>1019</v>
      </c>
      <c r="C9" s="303"/>
      <c r="D9" s="303"/>
      <c r="E9" s="303"/>
      <c r="F9" s="303"/>
      <c r="G9" s="303"/>
      <c r="H9" s="303"/>
      <c r="I9" s="303"/>
      <c r="J9" s="303"/>
      <c r="K9" s="303"/>
      <c r="L9" s="303"/>
      <c r="M9" s="303"/>
    </row>
    <row r="10" spans="2:13" x14ac:dyDescent="0.25">
      <c r="B10" s="303"/>
      <c r="C10" s="303"/>
      <c r="D10" s="303"/>
      <c r="E10" s="303"/>
      <c r="F10" s="303"/>
      <c r="G10" s="303"/>
      <c r="H10" s="303"/>
      <c r="I10" s="303"/>
      <c r="J10" s="303"/>
      <c r="K10" s="303"/>
      <c r="L10" s="303"/>
      <c r="M10" s="303"/>
    </row>
    <row r="11" spans="2:13" x14ac:dyDescent="0.25">
      <c r="B11" s="305" t="s">
        <v>313</v>
      </c>
      <c r="C11" s="99">
        <v>2005</v>
      </c>
      <c r="D11" s="99">
        <v>2006</v>
      </c>
      <c r="E11" s="99">
        <v>2007</v>
      </c>
      <c r="F11" s="99">
        <v>2008</v>
      </c>
      <c r="G11" s="99">
        <v>2009</v>
      </c>
      <c r="H11" s="99">
        <v>2010</v>
      </c>
      <c r="I11" s="99">
        <v>2011</v>
      </c>
      <c r="J11" s="99">
        <v>2012</v>
      </c>
      <c r="K11" s="99">
        <v>2013</v>
      </c>
      <c r="L11" s="99">
        <v>2014</v>
      </c>
      <c r="M11" s="99">
        <v>2015</v>
      </c>
    </row>
    <row r="12" spans="2:13" x14ac:dyDescent="0.25">
      <c r="B12" s="307" t="s">
        <v>635</v>
      </c>
      <c r="C12" s="308">
        <v>3335.12995</v>
      </c>
      <c r="D12" s="308">
        <v>3723.087</v>
      </c>
      <c r="E12" s="308">
        <v>4179.8069999999998</v>
      </c>
      <c r="F12" s="308">
        <v>4212.5860000000002</v>
      </c>
      <c r="G12" s="308">
        <v>4624.9289999999992</v>
      </c>
      <c r="H12" s="308">
        <v>4626.0209999999997</v>
      </c>
      <c r="I12" s="308">
        <v>5281.7749999999996</v>
      </c>
      <c r="J12" s="308">
        <v>5241.6489999999985</v>
      </c>
      <c r="K12" s="308">
        <v>5944.8670000000011</v>
      </c>
      <c r="L12" s="308">
        <v>6404.5870000000004</v>
      </c>
      <c r="M12" s="308">
        <v>7384.5939999999973</v>
      </c>
    </row>
    <row r="13" spans="2:13" x14ac:dyDescent="0.25">
      <c r="B13" s="139" t="s">
        <v>634</v>
      </c>
      <c r="C13" s="308">
        <v>11.119</v>
      </c>
      <c r="D13" s="308">
        <v>15.531000000000002</v>
      </c>
      <c r="E13" s="308">
        <v>13.78</v>
      </c>
      <c r="F13" s="308">
        <v>10.151</v>
      </c>
      <c r="G13" s="308">
        <v>10.375</v>
      </c>
      <c r="H13" s="308">
        <v>62.495000000000005</v>
      </c>
      <c r="I13" s="308">
        <v>60.529999999999994</v>
      </c>
      <c r="J13" s="308">
        <v>72.835999999999999</v>
      </c>
      <c r="K13" s="308">
        <v>218.13200000000003</v>
      </c>
      <c r="L13" s="308">
        <v>228.971</v>
      </c>
      <c r="M13" s="308">
        <v>310.3830000000001</v>
      </c>
    </row>
    <row r="14" spans="2:13" x14ac:dyDescent="0.25">
      <c r="B14" s="306" t="s">
        <v>495</v>
      </c>
      <c r="C14" s="309">
        <f>C13/C12</f>
        <v>3.333903076250447E-3</v>
      </c>
      <c r="D14" s="309">
        <f t="shared" ref="D14:M14" si="1">D13/D12</f>
        <v>4.1715382960430423E-3</v>
      </c>
      <c r="E14" s="309">
        <f t="shared" si="1"/>
        <v>3.2968029385088832E-3</v>
      </c>
      <c r="F14" s="309">
        <f t="shared" si="1"/>
        <v>2.4096837429550396E-3</v>
      </c>
      <c r="G14" s="309">
        <f t="shared" si="1"/>
        <v>2.2432776805870968E-3</v>
      </c>
      <c r="H14" s="309">
        <f t="shared" si="1"/>
        <v>1.350945013003616E-2</v>
      </c>
      <c r="I14" s="309">
        <f t="shared" si="1"/>
        <v>1.1460162540055189E-2</v>
      </c>
      <c r="J14" s="309">
        <f t="shared" si="1"/>
        <v>1.3895627120396657E-2</v>
      </c>
      <c r="K14" s="309">
        <f t="shared" si="1"/>
        <v>3.6692494550340654E-2</v>
      </c>
      <c r="L14" s="309">
        <f t="shared" si="1"/>
        <v>3.5751095269687179E-2</v>
      </c>
      <c r="M14" s="309">
        <f t="shared" si="1"/>
        <v>4.2031152965213821E-2</v>
      </c>
    </row>
    <row r="15" spans="2:13" x14ac:dyDescent="0.25">
      <c r="B15" s="303"/>
      <c r="C15" s="303"/>
      <c r="D15" s="303"/>
      <c r="E15" s="303"/>
      <c r="F15" s="303"/>
      <c r="G15" s="303"/>
      <c r="H15" s="303"/>
      <c r="I15" s="303"/>
      <c r="J15" s="303"/>
      <c r="K15" s="303"/>
      <c r="L15" s="303"/>
      <c r="M15" s="303"/>
    </row>
    <row r="16" spans="2:13" x14ac:dyDescent="0.25">
      <c r="B16" s="303"/>
      <c r="C16" s="303"/>
      <c r="D16" s="303"/>
      <c r="E16" s="303"/>
      <c r="F16" s="303"/>
      <c r="G16" s="303"/>
      <c r="H16" s="303"/>
      <c r="I16" s="303"/>
      <c r="J16" s="303"/>
      <c r="K16" s="303"/>
      <c r="L16" s="303"/>
      <c r="M16" s="303"/>
    </row>
    <row r="17" spans="2:13" x14ac:dyDescent="0.25">
      <c r="B17" s="305" t="s">
        <v>313</v>
      </c>
      <c r="C17" s="99">
        <v>2005</v>
      </c>
      <c r="D17" s="99">
        <v>2006</v>
      </c>
      <c r="E17" s="99">
        <v>2007</v>
      </c>
      <c r="F17" s="99">
        <v>2008</v>
      </c>
      <c r="G17" s="99">
        <v>2009</v>
      </c>
      <c r="H17" s="99">
        <v>2010</v>
      </c>
      <c r="I17" s="99">
        <v>2011</v>
      </c>
      <c r="J17" s="99">
        <v>2012</v>
      </c>
      <c r="K17" s="99">
        <v>2013</v>
      </c>
      <c r="L17" s="99">
        <v>2014</v>
      </c>
      <c r="M17" s="99">
        <v>2015</v>
      </c>
    </row>
    <row r="18" spans="2:13" x14ac:dyDescent="0.25">
      <c r="B18" s="307" t="s">
        <v>636</v>
      </c>
      <c r="C18" s="308">
        <v>9328.2039499999955</v>
      </c>
      <c r="D18" s="308">
        <v>10504.041030000002</v>
      </c>
      <c r="E18" s="308">
        <v>13072.580999999995</v>
      </c>
      <c r="F18" s="308">
        <v>12940.799000000001</v>
      </c>
      <c r="G18" s="308">
        <v>13610.839</v>
      </c>
      <c r="H18" s="308">
        <v>13503.763999999997</v>
      </c>
      <c r="I18" s="308">
        <v>14964.364000000005</v>
      </c>
      <c r="J18" s="308">
        <v>15352.647999999992</v>
      </c>
      <c r="K18" s="308">
        <v>16778.598690000003</v>
      </c>
      <c r="L18" s="308">
        <v>18903.652009999994</v>
      </c>
      <c r="M18" s="308">
        <v>21682.527999999995</v>
      </c>
    </row>
    <row r="19" spans="2:13" x14ac:dyDescent="0.25">
      <c r="B19" s="139" t="s">
        <v>634</v>
      </c>
      <c r="C19" s="308">
        <v>703.91199999999992</v>
      </c>
      <c r="D19" s="308">
        <v>644.33399999999972</v>
      </c>
      <c r="E19" s="308">
        <v>1278.5039999999999</v>
      </c>
      <c r="F19" s="308">
        <v>1139.5570000000002</v>
      </c>
      <c r="G19" s="308">
        <v>975.23399999999992</v>
      </c>
      <c r="H19" s="308">
        <v>1456.9699999999998</v>
      </c>
      <c r="I19" s="308">
        <v>1634.2399999999998</v>
      </c>
      <c r="J19" s="308">
        <v>1659.6329999999998</v>
      </c>
      <c r="K19" s="308">
        <v>2074.4330000000004</v>
      </c>
      <c r="L19" s="308">
        <v>2035.9880000000007</v>
      </c>
      <c r="M19" s="308">
        <v>2318.9189999999994</v>
      </c>
    </row>
    <row r="20" spans="2:13" x14ac:dyDescent="0.25">
      <c r="B20" s="306" t="s">
        <v>495</v>
      </c>
      <c r="C20" s="309">
        <f>C19/C18</f>
        <v>7.5460614258975364E-2</v>
      </c>
      <c r="D20" s="309">
        <f t="shared" ref="D20:M20" si="2">D19/D18</f>
        <v>6.1341534954000423E-2</v>
      </c>
      <c r="E20" s="309">
        <f t="shared" si="2"/>
        <v>9.780042670992059E-2</v>
      </c>
      <c r="F20" s="309">
        <f t="shared" si="2"/>
        <v>8.8059245800819572E-2</v>
      </c>
      <c r="G20" s="309">
        <f t="shared" si="2"/>
        <v>7.1651277338597566E-2</v>
      </c>
      <c r="H20" s="309">
        <f t="shared" si="2"/>
        <v>0.1078936213636435</v>
      </c>
      <c r="I20" s="309">
        <f t="shared" si="2"/>
        <v>0.1092087842824459</v>
      </c>
      <c r="J20" s="309">
        <f t="shared" si="2"/>
        <v>0.10810076541844772</v>
      </c>
      <c r="K20" s="309">
        <f t="shared" si="2"/>
        <v>0.12363565267440103</v>
      </c>
      <c r="L20" s="309">
        <f t="shared" si="2"/>
        <v>0.10770342148294769</v>
      </c>
      <c r="M20" s="309">
        <f t="shared" si="2"/>
        <v>0.10694873771176497</v>
      </c>
    </row>
    <row r="21" spans="2:13" x14ac:dyDescent="0.25">
      <c r="B21" s="303"/>
      <c r="C21" s="303"/>
      <c r="D21" s="303"/>
      <c r="E21" s="303"/>
      <c r="F21" s="303"/>
      <c r="G21" s="303"/>
      <c r="H21" s="303"/>
      <c r="I21" s="303"/>
      <c r="J21" s="303"/>
      <c r="K21" s="303"/>
      <c r="L21" s="303"/>
      <c r="M21" s="303"/>
    </row>
    <row r="22" spans="2:13" x14ac:dyDescent="0.25">
      <c r="B22" s="303"/>
      <c r="C22" s="303"/>
      <c r="D22" s="303"/>
      <c r="E22" s="303"/>
      <c r="F22" s="303"/>
      <c r="G22" s="303"/>
      <c r="H22" s="303"/>
      <c r="I22" s="303"/>
      <c r="J22" s="303"/>
      <c r="K22" s="303"/>
      <c r="L22" s="303"/>
      <c r="M22" s="303"/>
    </row>
    <row r="23" spans="2:13" x14ac:dyDescent="0.25">
      <c r="B23" s="196" t="s">
        <v>444</v>
      </c>
      <c r="C23" s="303" t="s">
        <v>198</v>
      </c>
      <c r="D23" s="303"/>
      <c r="E23" s="303"/>
      <c r="F23" s="303"/>
      <c r="G23" s="303"/>
      <c r="H23" s="303"/>
      <c r="I23" s="303"/>
      <c r="J23" s="303"/>
      <c r="K23" s="303"/>
      <c r="L23" s="303"/>
      <c r="M23" s="303"/>
    </row>
    <row r="24" spans="2:13" x14ac:dyDescent="0.25">
      <c r="B24" s="196" t="s">
        <v>330</v>
      </c>
      <c r="C24" s="303" t="s">
        <v>1014</v>
      </c>
      <c r="D24" s="303"/>
      <c r="E24" s="303"/>
      <c r="F24" s="303"/>
      <c r="G24" s="303"/>
      <c r="H24" s="303"/>
      <c r="I24" s="303"/>
      <c r="J24" s="303"/>
      <c r="K24" s="303"/>
      <c r="L24" s="303"/>
      <c r="M24" s="303"/>
    </row>
    <row r="25" spans="2:13" x14ac:dyDescent="0.25">
      <c r="B25" s="303" t="s">
        <v>446</v>
      </c>
      <c r="C25" s="191" t="s">
        <v>1015</v>
      </c>
      <c r="D25" s="303"/>
      <c r="E25" s="303"/>
      <c r="F25" s="303"/>
      <c r="G25" s="303"/>
      <c r="H25" s="303"/>
      <c r="I25" s="303"/>
      <c r="J25" s="303"/>
      <c r="K25" s="303"/>
      <c r="L25" s="303"/>
      <c r="M25" s="303"/>
    </row>
    <row r="26" spans="2:13" x14ac:dyDescent="0.25">
      <c r="B26" s="303" t="s">
        <v>447</v>
      </c>
      <c r="C26" s="190" t="s">
        <v>1016</v>
      </c>
      <c r="D26" s="303"/>
      <c r="E26" s="303"/>
      <c r="F26" s="303"/>
      <c r="G26" s="303"/>
      <c r="H26" s="303"/>
      <c r="I26" s="303"/>
      <c r="J26" s="303"/>
      <c r="K26" s="303"/>
      <c r="L26" s="303"/>
      <c r="M26" s="303"/>
    </row>
    <row r="27" spans="2:13" x14ac:dyDescent="0.25">
      <c r="B27" s="303"/>
      <c r="C27" s="190" t="s">
        <v>481</v>
      </c>
      <c r="D27" s="303"/>
      <c r="E27" s="303"/>
      <c r="F27" s="303"/>
      <c r="G27" s="303"/>
      <c r="H27" s="303"/>
      <c r="I27" s="303"/>
      <c r="J27" s="303"/>
      <c r="K27" s="303"/>
      <c r="L27" s="303"/>
      <c r="M27" s="303"/>
    </row>
    <row r="28" spans="2:13" x14ac:dyDescent="0.25">
      <c r="B28" s="303" t="s">
        <v>329</v>
      </c>
      <c r="C28" s="303" t="s">
        <v>482</v>
      </c>
      <c r="D28" s="303"/>
      <c r="E28" s="303"/>
      <c r="F28" s="303"/>
      <c r="G28" s="303"/>
      <c r="H28" s="303"/>
      <c r="I28" s="303"/>
      <c r="J28" s="303"/>
      <c r="K28" s="303"/>
      <c r="L28" s="303"/>
      <c r="M28" s="303"/>
    </row>
  </sheetData>
  <hyperlinks>
    <hyperlink ref="B1" location="'NČI 2014+ v14 '!N41" display="zpět"/>
    <hyperlink ref="C27" r:id="rId1"/>
    <hyperlink ref="C26" r:id="rId2"/>
  </hyperlink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7109375" customWidth="1"/>
    <col min="2" max="2" width="45.28515625" customWidth="1"/>
  </cols>
  <sheetData>
    <row r="1" spans="2:13" x14ac:dyDescent="0.25">
      <c r="B1" s="190" t="s">
        <v>295</v>
      </c>
    </row>
    <row r="2" spans="2:13" x14ac:dyDescent="0.25">
      <c r="B2" s="67" t="s">
        <v>546</v>
      </c>
      <c r="C2" s="160"/>
      <c r="D2" s="160"/>
      <c r="E2" s="160"/>
      <c r="F2" s="160"/>
      <c r="G2" s="160"/>
      <c r="H2" s="160"/>
      <c r="I2" s="160"/>
      <c r="J2" s="160"/>
      <c r="K2" s="160"/>
    </row>
    <row r="3" spans="2:13" x14ac:dyDescent="0.25">
      <c r="B3" s="160"/>
      <c r="C3" s="160"/>
      <c r="D3" s="160"/>
      <c r="E3" s="160"/>
      <c r="F3" s="160"/>
      <c r="G3" s="160"/>
      <c r="H3" s="160"/>
      <c r="I3" s="160"/>
      <c r="J3" s="160"/>
      <c r="K3" s="160"/>
    </row>
    <row r="4" spans="2:13" x14ac:dyDescent="0.25">
      <c r="B4" s="160"/>
      <c r="C4" s="160"/>
      <c r="D4" s="160"/>
      <c r="E4" s="160"/>
      <c r="F4" s="160"/>
      <c r="G4" s="160"/>
      <c r="H4" s="160"/>
      <c r="I4" s="160"/>
      <c r="J4" s="160"/>
      <c r="K4" s="160"/>
    </row>
    <row r="5" spans="2:13" x14ac:dyDescent="0.25">
      <c r="B5" s="69" t="s">
        <v>313</v>
      </c>
      <c r="C5" s="99">
        <v>2005</v>
      </c>
      <c r="D5" s="99">
        <v>2006</v>
      </c>
      <c r="E5" s="99">
        <v>2007</v>
      </c>
      <c r="F5" s="99">
        <v>2008</v>
      </c>
      <c r="G5" s="99">
        <v>2009</v>
      </c>
      <c r="H5" s="99">
        <v>2010</v>
      </c>
      <c r="I5" s="99">
        <v>2011</v>
      </c>
      <c r="J5" s="99">
        <v>2012</v>
      </c>
      <c r="K5" s="99">
        <v>2013</v>
      </c>
      <c r="L5" s="99">
        <v>2014</v>
      </c>
      <c r="M5" s="99">
        <v>2015</v>
      </c>
    </row>
    <row r="6" spans="2:13" x14ac:dyDescent="0.25">
      <c r="B6" s="137" t="s">
        <v>629</v>
      </c>
      <c r="C6" s="308">
        <v>6441.459069999999</v>
      </c>
      <c r="D6" s="308">
        <v>7817.9776800000036</v>
      </c>
      <c r="E6" s="308">
        <v>9046.4209499999961</v>
      </c>
      <c r="F6" s="308">
        <v>8352.8117400000065</v>
      </c>
      <c r="G6" s="308">
        <v>7165.7291100000029</v>
      </c>
      <c r="H6" s="308">
        <v>7177.0739600000006</v>
      </c>
      <c r="I6" s="308">
        <v>7814.0219500000085</v>
      </c>
      <c r="J6" s="308">
        <v>9159.0916600000055</v>
      </c>
      <c r="K6" s="308">
        <v>9240.7204599999932</v>
      </c>
      <c r="L6" s="308">
        <v>10385.940730000004</v>
      </c>
      <c r="M6" s="308">
        <v>11173.962849999998</v>
      </c>
    </row>
    <row r="7" spans="2:13" x14ac:dyDescent="0.25">
      <c r="B7" s="139" t="s">
        <v>637</v>
      </c>
      <c r="C7" s="308">
        <v>1222.6722000000002</v>
      </c>
      <c r="D7" s="308">
        <v>1184.4170300000003</v>
      </c>
      <c r="E7" s="308">
        <v>1233.34836</v>
      </c>
      <c r="F7" s="308">
        <v>1169.4029199999993</v>
      </c>
      <c r="G7" s="308">
        <v>1281.0590399999999</v>
      </c>
      <c r="H7" s="308">
        <v>1333.1203200000002</v>
      </c>
      <c r="I7" s="308">
        <v>1593.9887299999989</v>
      </c>
      <c r="J7" s="308">
        <v>1568.1436099999994</v>
      </c>
      <c r="K7" s="308">
        <v>1538.1196799999993</v>
      </c>
      <c r="L7" s="308">
        <v>1534.0669999999996</v>
      </c>
      <c r="M7" s="308">
        <v>1325.58745</v>
      </c>
    </row>
    <row r="8" spans="2:13" x14ac:dyDescent="0.25">
      <c r="B8" s="173" t="s">
        <v>638</v>
      </c>
      <c r="C8" s="308">
        <v>1086.1545800000001</v>
      </c>
      <c r="D8" s="308">
        <v>1142.56303</v>
      </c>
      <c r="E8" s="308">
        <v>1181.6463600000004</v>
      </c>
      <c r="F8" s="308">
        <v>1083.4939199999999</v>
      </c>
      <c r="G8" s="308">
        <v>1149.3275600000002</v>
      </c>
      <c r="H8" s="308">
        <v>1135.54321</v>
      </c>
      <c r="I8" s="308">
        <v>1459.9294499999987</v>
      </c>
      <c r="J8" s="308">
        <v>1330.6519900000005</v>
      </c>
      <c r="K8" s="308">
        <v>1161.1730599999996</v>
      </c>
      <c r="L8" s="308">
        <v>1321.6174599999995</v>
      </c>
      <c r="M8" s="308">
        <v>1090.8352400000003</v>
      </c>
    </row>
    <row r="9" spans="2:13" x14ac:dyDescent="0.25">
      <c r="B9" s="173" t="s">
        <v>639</v>
      </c>
      <c r="C9" s="308">
        <v>136.51761999999999</v>
      </c>
      <c r="D9" s="308">
        <v>41.854000000000006</v>
      </c>
      <c r="E9" s="308">
        <v>51.701999999999998</v>
      </c>
      <c r="F9" s="308">
        <v>85.90900000000002</v>
      </c>
      <c r="G9" s="308">
        <v>131.73148</v>
      </c>
      <c r="H9" s="308">
        <v>197.57711</v>
      </c>
      <c r="I9" s="308">
        <v>134.05927999999997</v>
      </c>
      <c r="J9" s="308">
        <v>237.49162000000001</v>
      </c>
      <c r="K9" s="308">
        <v>376.94662</v>
      </c>
      <c r="L9" s="308">
        <v>212.44953999999998</v>
      </c>
      <c r="M9" s="308">
        <v>234.75220999999999</v>
      </c>
    </row>
    <row r="10" spans="2:13" x14ac:dyDescent="0.25">
      <c r="B10" s="71" t="s">
        <v>495</v>
      </c>
      <c r="C10" s="309">
        <f>C7/C6</f>
        <v>0.18981292696469784</v>
      </c>
      <c r="D10" s="309">
        <f t="shared" ref="D10:M10" si="0">D7/D6</f>
        <v>0.15149915726032104</v>
      </c>
      <c r="E10" s="309">
        <f t="shared" si="0"/>
        <v>0.13633550404262368</v>
      </c>
      <c r="F10" s="309">
        <f t="shared" si="0"/>
        <v>0.14000111057213871</v>
      </c>
      <c r="G10" s="309">
        <f t="shared" si="0"/>
        <v>0.17877581197037454</v>
      </c>
      <c r="H10" s="309">
        <f t="shared" si="0"/>
        <v>0.18574705059887667</v>
      </c>
      <c r="I10" s="309">
        <f t="shared" si="0"/>
        <v>0.20399081807032768</v>
      </c>
      <c r="J10" s="309">
        <f t="shared" si="0"/>
        <v>0.1712116952435869</v>
      </c>
      <c r="K10" s="309">
        <f t="shared" si="0"/>
        <v>0.16645019039998105</v>
      </c>
      <c r="L10" s="309">
        <f t="shared" si="0"/>
        <v>0.14770611925107713</v>
      </c>
      <c r="M10" s="309">
        <f t="shared" si="0"/>
        <v>0.11863181109466461</v>
      </c>
    </row>
    <row r="11" spans="2:13" x14ac:dyDescent="0.25">
      <c r="B11" s="160"/>
      <c r="C11" s="303"/>
      <c r="D11" s="303"/>
      <c r="E11" s="303"/>
      <c r="F11" s="303"/>
      <c r="G11" s="303"/>
      <c r="H11" s="303"/>
      <c r="I11" s="303"/>
      <c r="J11" s="303"/>
      <c r="K11" s="303"/>
      <c r="L11" s="303"/>
      <c r="M11" s="303"/>
    </row>
    <row r="12" spans="2:13" x14ac:dyDescent="0.25">
      <c r="B12" s="160"/>
      <c r="C12" s="303"/>
      <c r="D12" s="303"/>
      <c r="E12" s="303"/>
      <c r="F12" s="303"/>
      <c r="G12" s="303"/>
      <c r="H12" s="303"/>
      <c r="I12" s="303"/>
      <c r="J12" s="303"/>
      <c r="K12" s="303"/>
      <c r="L12" s="303"/>
      <c r="M12" s="303"/>
    </row>
    <row r="13" spans="2:13" x14ac:dyDescent="0.25">
      <c r="B13" s="160"/>
      <c r="C13" s="303"/>
      <c r="D13" s="303"/>
      <c r="E13" s="303"/>
      <c r="F13" s="303"/>
      <c r="G13" s="303"/>
      <c r="H13" s="303"/>
      <c r="I13" s="303"/>
      <c r="J13" s="303"/>
      <c r="K13" s="303"/>
      <c r="L13" s="303"/>
      <c r="M13" s="303"/>
    </row>
    <row r="14" spans="2:13" x14ac:dyDescent="0.25">
      <c r="B14" s="76" t="s">
        <v>444</v>
      </c>
      <c r="C14" s="303" t="s">
        <v>198</v>
      </c>
      <c r="D14" s="303"/>
      <c r="E14" s="303"/>
      <c r="F14" s="303"/>
      <c r="G14" s="303"/>
      <c r="H14" s="303"/>
      <c r="I14" s="303"/>
      <c r="J14" s="303"/>
      <c r="K14" s="303"/>
      <c r="L14" s="303"/>
      <c r="M14" s="303"/>
    </row>
    <row r="15" spans="2:13" x14ac:dyDescent="0.25">
      <c r="B15" s="76" t="s">
        <v>330</v>
      </c>
      <c r="C15" s="303" t="s">
        <v>1014</v>
      </c>
      <c r="D15" s="303"/>
      <c r="E15" s="303"/>
      <c r="F15" s="303"/>
      <c r="G15" s="303"/>
      <c r="H15" s="303"/>
      <c r="I15" s="303"/>
      <c r="J15" s="303"/>
      <c r="K15" s="303"/>
      <c r="L15" s="303"/>
      <c r="M15" s="303"/>
    </row>
    <row r="16" spans="2:13" x14ac:dyDescent="0.25">
      <c r="B16" s="160" t="s">
        <v>446</v>
      </c>
      <c r="C16" s="191" t="s">
        <v>1015</v>
      </c>
      <c r="D16" s="303"/>
      <c r="E16" s="303"/>
      <c r="F16" s="303"/>
      <c r="G16" s="303"/>
      <c r="H16" s="303"/>
      <c r="I16" s="303"/>
      <c r="J16" s="303"/>
      <c r="K16" s="303"/>
      <c r="L16" s="303"/>
      <c r="M16" s="303"/>
    </row>
    <row r="17" spans="2:13" x14ac:dyDescent="0.25">
      <c r="B17" s="160" t="s">
        <v>447</v>
      </c>
      <c r="C17" s="190" t="s">
        <v>1016</v>
      </c>
      <c r="D17" s="303"/>
      <c r="E17" s="303"/>
      <c r="F17" s="303"/>
      <c r="G17" s="303"/>
      <c r="H17" s="303"/>
      <c r="I17" s="303"/>
      <c r="J17" s="303"/>
      <c r="K17" s="303"/>
      <c r="L17" s="303"/>
      <c r="M17" s="303"/>
    </row>
    <row r="18" spans="2:13" x14ac:dyDescent="0.25">
      <c r="B18" s="160"/>
      <c r="C18" s="190" t="s">
        <v>481</v>
      </c>
      <c r="D18" s="303"/>
      <c r="E18" s="303"/>
      <c r="F18" s="303"/>
      <c r="G18" s="303"/>
      <c r="H18" s="303"/>
      <c r="I18" s="303"/>
      <c r="J18" s="303"/>
      <c r="K18" s="303"/>
      <c r="L18" s="303"/>
      <c r="M18" s="303"/>
    </row>
    <row r="19" spans="2:13" x14ac:dyDescent="0.25">
      <c r="B19" s="160" t="s">
        <v>329</v>
      </c>
      <c r="C19" s="303" t="s">
        <v>482</v>
      </c>
      <c r="D19" s="303"/>
      <c r="E19" s="303"/>
      <c r="F19" s="303"/>
      <c r="G19" s="303"/>
      <c r="H19" s="303"/>
      <c r="I19" s="303"/>
      <c r="J19" s="303"/>
      <c r="K19" s="303"/>
      <c r="L19" s="303"/>
      <c r="M19" s="303"/>
    </row>
    <row r="20" spans="2:13" x14ac:dyDescent="0.25">
      <c r="B20" s="160"/>
      <c r="C20" s="160"/>
      <c r="D20" s="160"/>
      <c r="E20" s="160"/>
      <c r="F20" s="160"/>
      <c r="G20" s="160"/>
      <c r="H20" s="160"/>
      <c r="I20" s="160"/>
      <c r="J20" s="160"/>
      <c r="K20" s="160"/>
    </row>
  </sheetData>
  <hyperlinks>
    <hyperlink ref="B1" location="'NČI 2014+ v14 '!N42" display="zpět"/>
    <hyperlink ref="C18" r:id="rId1"/>
    <hyperlink ref="C17" r:id="rId2"/>
  </hyperlink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5703125" customWidth="1"/>
    <col min="2" max="2" width="21.42578125" customWidth="1"/>
  </cols>
  <sheetData>
    <row r="1" spans="2:10" x14ac:dyDescent="0.25">
      <c r="B1" s="190" t="s">
        <v>295</v>
      </c>
    </row>
    <row r="2" spans="2:10" x14ac:dyDescent="0.25">
      <c r="B2" s="198" t="s">
        <v>195</v>
      </c>
      <c r="C2" s="303"/>
      <c r="D2" s="303"/>
      <c r="E2" s="303"/>
      <c r="F2" s="303"/>
      <c r="G2" s="160"/>
      <c r="H2" s="160"/>
      <c r="I2" s="160"/>
      <c r="J2" s="160"/>
    </row>
    <row r="3" spans="2:10" x14ac:dyDescent="0.25">
      <c r="B3" s="303"/>
      <c r="C3" s="196"/>
      <c r="D3" s="303"/>
      <c r="E3" s="303"/>
      <c r="F3" s="196"/>
      <c r="G3" s="76"/>
      <c r="H3" s="76"/>
      <c r="I3" s="76"/>
      <c r="J3" s="76"/>
    </row>
    <row r="4" spans="2:10" x14ac:dyDescent="0.25">
      <c r="B4" s="303"/>
      <c r="C4" s="303"/>
      <c r="D4" s="303"/>
      <c r="E4" s="303"/>
      <c r="F4" s="192" t="s">
        <v>18</v>
      </c>
      <c r="G4" s="160"/>
      <c r="H4" s="160"/>
      <c r="I4" s="160"/>
      <c r="J4" s="160"/>
    </row>
    <row r="5" spans="2:10" x14ac:dyDescent="0.25">
      <c r="B5" s="305" t="s">
        <v>312</v>
      </c>
      <c r="C5" s="194">
        <v>2008</v>
      </c>
      <c r="D5" s="194">
        <v>2010</v>
      </c>
      <c r="E5" s="194">
        <v>2012</v>
      </c>
      <c r="F5" s="194">
        <v>2014</v>
      </c>
      <c r="G5" s="160"/>
      <c r="H5" s="160"/>
      <c r="I5" s="160"/>
      <c r="J5" s="160"/>
    </row>
    <row r="6" spans="2:10" x14ac:dyDescent="0.25">
      <c r="B6" s="151" t="s">
        <v>297</v>
      </c>
      <c r="C6" s="145">
        <v>36.1771226116797</v>
      </c>
      <c r="D6" s="145">
        <v>31.045531226271095</v>
      </c>
      <c r="E6" s="145">
        <v>29.22606065138309</v>
      </c>
      <c r="F6" s="145">
        <v>30.599035586634386</v>
      </c>
      <c r="G6" s="160"/>
      <c r="H6" s="160"/>
      <c r="I6" s="160"/>
      <c r="J6" s="160"/>
    </row>
    <row r="7" spans="2:10" x14ac:dyDescent="0.25">
      <c r="B7" s="152" t="s">
        <v>313</v>
      </c>
      <c r="C7" s="146">
        <v>34.542960478574983</v>
      </c>
      <c r="D7" s="146">
        <v>22.589161752083697</v>
      </c>
      <c r="E7" s="146">
        <v>22.049468705706953</v>
      </c>
      <c r="F7" s="146">
        <v>24.858232566832982</v>
      </c>
      <c r="G7" s="160"/>
      <c r="H7" s="160"/>
      <c r="I7" s="160"/>
      <c r="J7" s="160"/>
    </row>
    <row r="8" spans="2:10" x14ac:dyDescent="0.25">
      <c r="B8" s="152" t="s">
        <v>314</v>
      </c>
      <c r="C8" s="146">
        <v>46.747958931653081</v>
      </c>
      <c r="D8" s="146">
        <v>43.966741282548206</v>
      </c>
      <c r="E8" s="146">
        <v>45.922287425335242</v>
      </c>
      <c r="F8" s="146">
        <v>38.259981633109582</v>
      </c>
      <c r="G8" s="160"/>
      <c r="H8" s="160"/>
      <c r="I8" s="160"/>
      <c r="J8" s="160"/>
    </row>
    <row r="9" spans="2:10" x14ac:dyDescent="0.25">
      <c r="B9" s="152" t="s">
        <v>315</v>
      </c>
      <c r="C9" s="146">
        <v>47.715144510434669</v>
      </c>
      <c r="D9" s="146">
        <v>40.409272660237185</v>
      </c>
      <c r="E9" s="146">
        <v>29.388519515933218</v>
      </c>
      <c r="F9" s="146">
        <v>25.597362451981859</v>
      </c>
      <c r="G9" s="160"/>
      <c r="H9" s="160"/>
      <c r="I9" s="160"/>
      <c r="J9" s="160"/>
    </row>
    <row r="10" spans="2:10" x14ac:dyDescent="0.25">
      <c r="B10" s="152" t="s">
        <v>316</v>
      </c>
      <c r="C10" s="146">
        <v>29.180302404280262</v>
      </c>
      <c r="D10" s="146">
        <v>38.448523198521336</v>
      </c>
      <c r="E10" s="146">
        <v>13.033350589252269</v>
      </c>
      <c r="F10" s="146">
        <v>23.606400483541957</v>
      </c>
      <c r="G10" s="160"/>
      <c r="H10" s="160"/>
      <c r="I10" s="160"/>
      <c r="J10" s="160"/>
    </row>
    <row r="11" spans="2:10" x14ac:dyDescent="0.25">
      <c r="B11" s="152" t="s">
        <v>317</v>
      </c>
      <c r="C11" s="146">
        <v>34.580400967608639</v>
      </c>
      <c r="D11" s="146">
        <v>41.278510760669377</v>
      </c>
      <c r="E11" s="146">
        <v>29.891450778362415</v>
      </c>
      <c r="F11" s="146">
        <v>27.843311356366552</v>
      </c>
      <c r="G11" s="160"/>
      <c r="H11" s="160"/>
      <c r="I11" s="160"/>
      <c r="J11" s="160"/>
    </row>
    <row r="12" spans="2:10" x14ac:dyDescent="0.25">
      <c r="B12" s="152" t="s">
        <v>318</v>
      </c>
      <c r="C12" s="146">
        <v>29.74204627530699</v>
      </c>
      <c r="D12" s="146">
        <v>27.899902835323676</v>
      </c>
      <c r="E12" s="146">
        <v>27.369931873891129</v>
      </c>
      <c r="F12" s="146">
        <v>29.167103262230597</v>
      </c>
      <c r="G12" s="160"/>
      <c r="H12" s="160"/>
      <c r="I12" s="160"/>
      <c r="J12" s="160"/>
    </row>
    <row r="13" spans="2:10" x14ac:dyDescent="0.25">
      <c r="B13" s="152" t="s">
        <v>319</v>
      </c>
      <c r="C13" s="146">
        <v>26.587398458091982</v>
      </c>
      <c r="D13" s="146">
        <v>26.037030619177891</v>
      </c>
      <c r="E13" s="146">
        <v>29.698815283047331</v>
      </c>
      <c r="F13" s="146">
        <v>28.336605911702623</v>
      </c>
      <c r="G13" s="160"/>
      <c r="H13" s="160"/>
      <c r="I13" s="160"/>
      <c r="J13" s="160"/>
    </row>
    <row r="14" spans="2:10" x14ac:dyDescent="0.25">
      <c r="B14" s="152" t="s">
        <v>320</v>
      </c>
      <c r="C14" s="146">
        <v>41.671385690706366</v>
      </c>
      <c r="D14" s="146">
        <v>34.838997311058229</v>
      </c>
      <c r="E14" s="146">
        <v>40.690800091257159</v>
      </c>
      <c r="F14" s="146">
        <v>48.863185116542041</v>
      </c>
      <c r="G14" s="160"/>
      <c r="H14" s="160"/>
      <c r="I14" s="160"/>
      <c r="J14" s="160"/>
    </row>
    <row r="15" spans="2:10" x14ac:dyDescent="0.25">
      <c r="B15" s="81"/>
      <c r="C15" s="113"/>
      <c r="D15" s="113"/>
      <c r="E15" s="303"/>
      <c r="F15" s="303"/>
      <c r="G15" s="160"/>
      <c r="H15" s="160"/>
      <c r="I15" s="160"/>
      <c r="J15" s="160"/>
    </row>
    <row r="16" spans="2:10" x14ac:dyDescent="0.25">
      <c r="B16" s="303"/>
      <c r="C16" s="303"/>
      <c r="D16" s="113"/>
      <c r="E16" s="303"/>
      <c r="F16" s="303"/>
      <c r="G16" s="160"/>
      <c r="H16" s="160"/>
      <c r="I16" s="160"/>
      <c r="J16" s="160"/>
    </row>
    <row r="17" spans="2:10" x14ac:dyDescent="0.25">
      <c r="B17" s="196" t="s">
        <v>444</v>
      </c>
      <c r="C17" s="153" t="s">
        <v>516</v>
      </c>
      <c r="D17" s="113"/>
      <c r="E17" s="303"/>
      <c r="F17" s="303"/>
      <c r="G17" s="160"/>
      <c r="H17" s="160"/>
      <c r="I17" s="160"/>
      <c r="J17" s="160"/>
    </row>
    <row r="18" spans="2:10" x14ac:dyDescent="0.25">
      <c r="B18" s="196" t="s">
        <v>445</v>
      </c>
      <c r="C18" s="34" t="s">
        <v>517</v>
      </c>
      <c r="D18" s="113"/>
      <c r="E18" s="303"/>
      <c r="F18" s="303"/>
      <c r="G18" s="160"/>
      <c r="H18" s="160"/>
      <c r="I18" s="160"/>
      <c r="J18" s="160"/>
    </row>
    <row r="19" spans="2:10" x14ac:dyDescent="0.25">
      <c r="B19" s="196" t="s">
        <v>446</v>
      </c>
      <c r="C19" s="154" t="s">
        <v>764</v>
      </c>
      <c r="D19" s="113"/>
      <c r="E19" s="303"/>
      <c r="F19" s="303"/>
      <c r="G19" s="160"/>
      <c r="H19" s="160"/>
      <c r="I19" s="160"/>
      <c r="J19" s="160"/>
    </row>
    <row r="20" spans="2:10" x14ac:dyDescent="0.25">
      <c r="B20" s="196" t="s">
        <v>447</v>
      </c>
      <c r="C20" s="190" t="s">
        <v>717</v>
      </c>
      <c r="D20" s="303"/>
      <c r="E20" s="303"/>
      <c r="F20" s="303"/>
    </row>
    <row r="21" spans="2:10" x14ac:dyDescent="0.25">
      <c r="B21" s="196" t="s">
        <v>448</v>
      </c>
      <c r="C21" s="153" t="s">
        <v>518</v>
      </c>
      <c r="D21" s="113"/>
      <c r="E21" s="303"/>
      <c r="F21" s="303"/>
      <c r="G21" s="160"/>
      <c r="H21" s="160"/>
      <c r="I21" s="160"/>
      <c r="J21" s="160"/>
    </row>
    <row r="22" spans="2:10" x14ac:dyDescent="0.25">
      <c r="B22" s="303"/>
      <c r="C22" s="211" t="s">
        <v>765</v>
      </c>
      <c r="D22" s="303"/>
      <c r="E22" s="303"/>
      <c r="F22" s="303"/>
    </row>
    <row r="23" spans="2:10" x14ac:dyDescent="0.25">
      <c r="B23" s="303"/>
      <c r="C23" s="190" t="s">
        <v>766</v>
      </c>
      <c r="D23" s="303"/>
      <c r="E23" s="303"/>
      <c r="F23" s="303"/>
    </row>
  </sheetData>
  <hyperlinks>
    <hyperlink ref="B1" location="'NČI 2014+ v14 '!N43" display="zpět"/>
    <hyperlink ref="C20" r:id="rId1"/>
    <hyperlink ref="C23" r:id="rId2"/>
  </hyperlinks>
  <pageMargins left="0.7" right="0.7" top="0.78740157499999996" bottom="0.78740157499999996" header="0.3" footer="0.3"/>
  <pageSetup paperSize="9" orientation="portrait"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5703125" customWidth="1"/>
    <col min="2" max="2" width="16" customWidth="1"/>
  </cols>
  <sheetData>
    <row r="1" spans="2:15" x14ac:dyDescent="0.25">
      <c r="B1" s="190" t="s">
        <v>295</v>
      </c>
    </row>
    <row r="2" spans="2:15" x14ac:dyDescent="0.25">
      <c r="B2" s="85" t="s">
        <v>57</v>
      </c>
      <c r="C2" s="160"/>
      <c r="D2" s="160"/>
      <c r="E2" s="160"/>
      <c r="F2" s="160"/>
      <c r="G2" s="160"/>
      <c r="H2" s="160"/>
      <c r="I2" s="160"/>
      <c r="J2" s="313" t="s">
        <v>739</v>
      </c>
      <c r="K2" s="313"/>
      <c r="L2" s="160"/>
      <c r="M2" s="160"/>
      <c r="N2" s="160"/>
    </row>
    <row r="3" spans="2:15" x14ac:dyDescent="0.25">
      <c r="B3" s="160"/>
      <c r="C3" s="76"/>
      <c r="D3" s="91"/>
      <c r="E3" s="76"/>
      <c r="F3" s="76"/>
      <c r="G3" s="76"/>
      <c r="H3" s="160"/>
      <c r="I3" s="160"/>
      <c r="J3" s="76"/>
      <c r="K3" s="76"/>
      <c r="L3" s="76"/>
      <c r="M3" s="76"/>
      <c r="N3" s="76"/>
    </row>
    <row r="4" spans="2:15" x14ac:dyDescent="0.25">
      <c r="B4" s="160"/>
      <c r="C4" s="160"/>
      <c r="D4" s="160"/>
      <c r="E4" s="160"/>
      <c r="F4" s="160"/>
      <c r="G4" s="160"/>
      <c r="H4" s="160"/>
      <c r="I4" s="160"/>
      <c r="J4" s="160"/>
      <c r="K4" s="160"/>
      <c r="L4" s="160"/>
      <c r="N4" s="68"/>
      <c r="O4" s="68" t="s">
        <v>519</v>
      </c>
    </row>
    <row r="5" spans="2:15" x14ac:dyDescent="0.25">
      <c r="B5" s="69" t="s">
        <v>296</v>
      </c>
      <c r="C5" s="70">
        <v>2001</v>
      </c>
      <c r="D5" s="70">
        <v>2002</v>
      </c>
      <c r="E5" s="70">
        <v>2003</v>
      </c>
      <c r="F5" s="70">
        <v>2004</v>
      </c>
      <c r="G5" s="70">
        <v>2005</v>
      </c>
      <c r="H5" s="70">
        <v>2006</v>
      </c>
      <c r="I5" s="70">
        <v>2007</v>
      </c>
      <c r="J5" s="70">
        <v>2008</v>
      </c>
      <c r="K5" s="70">
        <v>2009</v>
      </c>
      <c r="L5" s="70">
        <v>2010</v>
      </c>
      <c r="M5" s="70">
        <v>2011</v>
      </c>
      <c r="N5" s="194" t="s">
        <v>640</v>
      </c>
      <c r="O5" s="194" t="s">
        <v>718</v>
      </c>
    </row>
    <row r="6" spans="2:15" x14ac:dyDescent="0.25">
      <c r="B6" s="71" t="s">
        <v>297</v>
      </c>
      <c r="C6" s="132" t="s">
        <v>520</v>
      </c>
      <c r="D6" s="132" t="s">
        <v>641</v>
      </c>
      <c r="E6" s="132" t="s">
        <v>521</v>
      </c>
      <c r="F6" s="132" t="s">
        <v>642</v>
      </c>
      <c r="G6" s="132" t="s">
        <v>643</v>
      </c>
      <c r="H6" s="132" t="s">
        <v>644</v>
      </c>
      <c r="I6" s="132" t="s">
        <v>645</v>
      </c>
      <c r="J6" s="132" t="s">
        <v>522</v>
      </c>
      <c r="K6" s="132" t="s">
        <v>523</v>
      </c>
      <c r="L6" s="132" t="s">
        <v>524</v>
      </c>
      <c r="M6" s="132">
        <v>21.16</v>
      </c>
      <c r="N6" s="132">
        <v>21.55</v>
      </c>
      <c r="O6" s="132">
        <v>23.16</v>
      </c>
    </row>
    <row r="7" spans="2:15" x14ac:dyDescent="0.25">
      <c r="B7" s="160"/>
      <c r="C7" s="160"/>
      <c r="D7" s="160"/>
      <c r="E7" s="160"/>
      <c r="F7" s="160"/>
      <c r="G7" s="160"/>
      <c r="H7" s="160"/>
      <c r="I7" s="160"/>
      <c r="J7" s="160"/>
      <c r="K7" s="160"/>
      <c r="L7" s="160"/>
      <c r="M7" s="160"/>
      <c r="N7" s="160"/>
    </row>
    <row r="8" spans="2:15" x14ac:dyDescent="0.25">
      <c r="B8" s="160"/>
      <c r="C8" s="160"/>
      <c r="D8" s="160"/>
      <c r="E8" s="160"/>
      <c r="F8" s="160"/>
      <c r="G8" s="160"/>
      <c r="H8" s="160"/>
      <c r="I8" s="160"/>
      <c r="J8" s="160"/>
      <c r="K8" s="160"/>
      <c r="L8" s="160"/>
      <c r="M8" s="160"/>
      <c r="N8" s="160"/>
    </row>
    <row r="9" spans="2:15" x14ac:dyDescent="0.25">
      <c r="B9" s="76" t="s">
        <v>444</v>
      </c>
      <c r="C9" s="160" t="s">
        <v>646</v>
      </c>
      <c r="D9" s="160"/>
      <c r="E9" s="160"/>
      <c r="F9" s="160"/>
      <c r="G9" s="160"/>
      <c r="H9" s="160"/>
      <c r="I9" s="160"/>
      <c r="J9" s="160"/>
      <c r="K9" s="160"/>
      <c r="L9" s="160"/>
      <c r="M9" s="160"/>
      <c r="N9" s="160"/>
    </row>
    <row r="10" spans="2:15" x14ac:dyDescent="0.25">
      <c r="B10" s="76" t="s">
        <v>447</v>
      </c>
      <c r="C10" s="190" t="s">
        <v>525</v>
      </c>
      <c r="D10" s="160"/>
      <c r="E10" s="160"/>
      <c r="F10" s="160"/>
      <c r="G10" s="160"/>
      <c r="H10" s="160"/>
      <c r="I10" s="160"/>
      <c r="J10" s="160"/>
      <c r="K10" s="160"/>
      <c r="L10" s="160"/>
      <c r="M10" s="160"/>
      <c r="N10" s="160"/>
    </row>
    <row r="11" spans="2:15" x14ac:dyDescent="0.25">
      <c r="B11" s="76"/>
      <c r="C11" s="160"/>
      <c r="D11" s="160"/>
      <c r="E11" s="160"/>
      <c r="F11" s="160"/>
      <c r="G11" s="160"/>
      <c r="H11" s="160"/>
      <c r="I11" s="160"/>
      <c r="J11" s="160"/>
      <c r="K11" s="160"/>
      <c r="L11" s="160"/>
      <c r="M11" s="160"/>
      <c r="N11" s="160"/>
    </row>
    <row r="12" spans="2:15" x14ac:dyDescent="0.25">
      <c r="B12" s="76" t="s">
        <v>448</v>
      </c>
      <c r="C12" s="196" t="s">
        <v>719</v>
      </c>
      <c r="D12" s="160"/>
      <c r="E12" s="160"/>
      <c r="F12" s="160"/>
      <c r="G12" s="160"/>
      <c r="H12" s="160"/>
      <c r="I12" s="160"/>
      <c r="J12" s="160"/>
      <c r="K12" s="160"/>
      <c r="L12" s="160"/>
      <c r="M12" s="160"/>
      <c r="N12" s="160"/>
    </row>
    <row r="13" spans="2:15" x14ac:dyDescent="0.25">
      <c r="B13" s="160"/>
      <c r="C13" s="160"/>
      <c r="D13" s="160"/>
      <c r="E13" s="160"/>
      <c r="F13" s="160"/>
      <c r="G13" s="160"/>
      <c r="H13" s="160"/>
      <c r="I13" s="160"/>
      <c r="J13" s="160"/>
      <c r="K13" s="160"/>
      <c r="L13" s="160"/>
      <c r="M13" s="160"/>
      <c r="N13" s="160"/>
      <c r="O13" s="212"/>
    </row>
  </sheetData>
  <hyperlinks>
    <hyperlink ref="B1" location="'NČI 2014+ v13 '!A1" display="zpět"/>
    <hyperlink ref="C10" r:id="rId1"/>
  </hyperlink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2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42578125" customWidth="1"/>
    <col min="2" max="2" width="14.140625" customWidth="1"/>
  </cols>
  <sheetData>
    <row r="1" spans="2:13" x14ac:dyDescent="0.25">
      <c r="B1" s="190" t="s">
        <v>295</v>
      </c>
    </row>
    <row r="2" spans="2:13" x14ac:dyDescent="0.25">
      <c r="B2" s="67" t="s">
        <v>61</v>
      </c>
      <c r="C2" s="160"/>
      <c r="D2" s="160"/>
      <c r="E2" s="160"/>
      <c r="F2" s="160"/>
      <c r="G2" s="160"/>
      <c r="H2" s="160"/>
      <c r="I2" s="160"/>
      <c r="J2" s="160"/>
      <c r="K2" s="160"/>
    </row>
    <row r="3" spans="2:13" x14ac:dyDescent="0.25">
      <c r="B3" s="67"/>
      <c r="C3" s="160"/>
      <c r="D3" s="160"/>
      <c r="E3" s="160"/>
      <c r="F3" s="160"/>
      <c r="G3" s="160"/>
      <c r="H3" s="160"/>
      <c r="I3" s="160"/>
      <c r="J3" s="160"/>
      <c r="K3" s="160"/>
    </row>
    <row r="4" spans="2:13" x14ac:dyDescent="0.25">
      <c r="B4" s="303"/>
      <c r="C4" s="303"/>
      <c r="D4" s="303"/>
      <c r="E4" s="303"/>
      <c r="F4" s="133"/>
      <c r="G4" s="133"/>
      <c r="H4" s="303"/>
      <c r="I4" s="303"/>
      <c r="J4" s="303"/>
      <c r="K4" s="303"/>
      <c r="L4" s="303"/>
      <c r="M4" s="192" t="s">
        <v>55</v>
      </c>
    </row>
    <row r="5" spans="2:13" x14ac:dyDescent="0.25">
      <c r="B5" s="155"/>
      <c r="C5" s="99">
        <v>2005</v>
      </c>
      <c r="D5" s="99">
        <v>2006</v>
      </c>
      <c r="E5" s="99">
        <v>2007</v>
      </c>
      <c r="F5" s="99">
        <v>2008</v>
      </c>
      <c r="G5" s="99">
        <v>2009</v>
      </c>
      <c r="H5" s="99">
        <v>2010</v>
      </c>
      <c r="I5" s="99">
        <v>2011</v>
      </c>
      <c r="J5" s="99">
        <v>2012</v>
      </c>
      <c r="K5" s="99">
        <v>2013</v>
      </c>
      <c r="L5" s="99">
        <v>2014</v>
      </c>
      <c r="M5" s="99" t="s">
        <v>1020</v>
      </c>
    </row>
    <row r="6" spans="2:13" x14ac:dyDescent="0.25">
      <c r="B6" s="306" t="s">
        <v>297</v>
      </c>
      <c r="C6" s="134">
        <v>134483.85834059588</v>
      </c>
      <c r="D6" s="134">
        <v>154809.6121577739</v>
      </c>
      <c r="E6" s="134">
        <v>157621.58764595599</v>
      </c>
      <c r="F6" s="134">
        <v>164580.85671937</v>
      </c>
      <c r="G6" s="134">
        <v>157646.2398676126</v>
      </c>
      <c r="H6" s="134">
        <v>159107.72669652101</v>
      </c>
      <c r="I6" s="134">
        <v>157313.58270125775</v>
      </c>
      <c r="J6" s="134">
        <v>159261.89370140567</v>
      </c>
      <c r="K6" s="134">
        <v>159006.60851041411</v>
      </c>
      <c r="L6" s="134">
        <v>165899.44646928812</v>
      </c>
      <c r="M6" s="134">
        <v>175310.00723706576</v>
      </c>
    </row>
    <row r="7" spans="2:13" x14ac:dyDescent="0.25">
      <c r="B7" s="303" t="s">
        <v>1021</v>
      </c>
      <c r="C7" s="303"/>
      <c r="D7" s="303"/>
      <c r="E7" s="303"/>
      <c r="F7" s="303"/>
      <c r="G7" s="303"/>
      <c r="H7" s="303"/>
      <c r="I7" s="303"/>
      <c r="J7" s="303"/>
      <c r="K7" s="303"/>
      <c r="L7" s="303"/>
      <c r="M7" s="303"/>
    </row>
    <row r="8" spans="2:13" x14ac:dyDescent="0.25">
      <c r="B8" s="303"/>
      <c r="C8" s="303"/>
      <c r="D8" s="303"/>
      <c r="E8" s="303"/>
      <c r="F8" s="303"/>
      <c r="G8" s="303"/>
      <c r="H8" s="303"/>
      <c r="I8" s="303"/>
      <c r="J8" s="303"/>
      <c r="K8" s="303"/>
      <c r="L8" s="303"/>
      <c r="M8" s="303"/>
    </row>
    <row r="9" spans="2:13" x14ac:dyDescent="0.25">
      <c r="B9" s="196" t="s">
        <v>444</v>
      </c>
      <c r="C9" s="303" t="s">
        <v>198</v>
      </c>
      <c r="D9" s="303"/>
      <c r="E9" s="303"/>
      <c r="F9" s="303"/>
      <c r="G9" s="303"/>
      <c r="H9" s="303"/>
      <c r="I9" s="303"/>
      <c r="J9" s="303"/>
      <c r="K9" s="303"/>
      <c r="L9" s="303"/>
      <c r="M9" s="303"/>
    </row>
    <row r="10" spans="2:13" x14ac:dyDescent="0.25">
      <c r="B10" s="135" t="s">
        <v>447</v>
      </c>
      <c r="C10" s="190" t="s">
        <v>1022</v>
      </c>
      <c r="D10" s="303"/>
      <c r="E10" s="303"/>
      <c r="F10" s="303"/>
      <c r="G10" s="303"/>
      <c r="H10" s="303"/>
      <c r="I10" s="303"/>
      <c r="J10" s="303"/>
      <c r="K10" s="303"/>
      <c r="L10" s="303"/>
      <c r="M10" s="303"/>
    </row>
    <row r="11" spans="2:13" x14ac:dyDescent="0.25">
      <c r="B11" s="303"/>
      <c r="C11" s="107"/>
      <c r="D11" s="303"/>
      <c r="E11" s="303"/>
      <c r="F11" s="303"/>
      <c r="G11" s="303"/>
      <c r="H11" s="303"/>
      <c r="I11" s="303"/>
      <c r="J11" s="303"/>
      <c r="K11" s="303"/>
      <c r="L11" s="303"/>
      <c r="M11" s="303"/>
    </row>
    <row r="12" spans="2:13" x14ac:dyDescent="0.25">
      <c r="B12" s="303" t="s">
        <v>329</v>
      </c>
      <c r="C12" s="303" t="s">
        <v>1023</v>
      </c>
      <c r="D12" s="303"/>
      <c r="E12" s="303"/>
      <c r="F12" s="303"/>
      <c r="G12" s="303"/>
      <c r="H12" s="303"/>
      <c r="I12" s="303"/>
      <c r="J12" s="303"/>
      <c r="K12" s="303"/>
      <c r="L12" s="303"/>
      <c r="M12" s="303"/>
    </row>
    <row r="13" spans="2:13" x14ac:dyDescent="0.25">
      <c r="B13" s="303"/>
      <c r="C13" s="303"/>
      <c r="D13" s="303"/>
      <c r="E13" s="303"/>
      <c r="F13" s="303"/>
      <c r="G13" s="303"/>
      <c r="H13" s="303"/>
      <c r="I13" s="303"/>
      <c r="J13" s="303"/>
      <c r="K13" s="303"/>
      <c r="L13" s="303"/>
      <c r="M13" s="303"/>
    </row>
    <row r="14" spans="2:13" ht="30.75" customHeight="1" x14ac:dyDescent="0.25">
      <c r="B14" s="47" t="s">
        <v>485</v>
      </c>
      <c r="C14" s="406" t="s">
        <v>1024</v>
      </c>
      <c r="D14" s="407"/>
      <c r="E14" s="407"/>
      <c r="F14" s="407"/>
      <c r="G14" s="407"/>
      <c r="H14" s="407"/>
      <c r="I14" s="407"/>
      <c r="J14" s="407"/>
      <c r="K14" s="407"/>
      <c r="L14" s="407"/>
      <c r="M14" s="407"/>
    </row>
    <row r="15" spans="2:13" x14ac:dyDescent="0.25">
      <c r="B15" s="303"/>
      <c r="C15" s="303"/>
      <c r="D15" s="303"/>
      <c r="E15" s="303"/>
      <c r="F15" s="303"/>
      <c r="G15" s="303"/>
      <c r="H15" s="303"/>
      <c r="I15" s="303"/>
      <c r="J15" s="303"/>
      <c r="K15" s="303"/>
      <c r="L15" s="303"/>
      <c r="M15" s="303"/>
    </row>
    <row r="16" spans="2:13" x14ac:dyDescent="0.25">
      <c r="B16" s="303"/>
      <c r="C16" s="303"/>
      <c r="D16" s="303"/>
      <c r="E16" s="303"/>
      <c r="F16" s="303"/>
      <c r="G16" s="303"/>
      <c r="H16" s="303"/>
      <c r="I16" s="303"/>
      <c r="J16" s="303"/>
      <c r="K16" s="303"/>
      <c r="L16" s="303"/>
      <c r="M16" s="303"/>
    </row>
    <row r="17" spans="2:13" x14ac:dyDescent="0.25">
      <c r="B17" s="333" t="s">
        <v>1025</v>
      </c>
      <c r="C17" s="303"/>
      <c r="D17" s="303"/>
      <c r="E17" s="303"/>
      <c r="F17" s="303"/>
      <c r="G17" s="303"/>
      <c r="H17" s="303"/>
      <c r="I17" s="303"/>
      <c r="J17" s="303"/>
      <c r="K17" s="303"/>
      <c r="L17" s="303"/>
      <c r="M17" s="303"/>
    </row>
    <row r="18" spans="2:13" x14ac:dyDescent="0.25">
      <c r="B18" s="303"/>
      <c r="C18" s="303"/>
      <c r="D18" s="303"/>
      <c r="E18" s="303"/>
      <c r="F18" s="303"/>
      <c r="G18" s="303"/>
      <c r="H18" s="303"/>
      <c r="I18" s="303"/>
      <c r="J18" s="303"/>
      <c r="K18" s="303"/>
      <c r="L18" s="303"/>
      <c r="M18" s="303"/>
    </row>
    <row r="19" spans="2:13" x14ac:dyDescent="0.25">
      <c r="B19" s="350" t="s">
        <v>1026</v>
      </c>
      <c r="C19" s="351">
        <v>134483.85834059588</v>
      </c>
      <c r="D19" s="351">
        <v>154809.6121577739</v>
      </c>
      <c r="E19" s="351">
        <v>157621.58764595599</v>
      </c>
      <c r="F19" s="351">
        <v>164580.85671937</v>
      </c>
      <c r="G19" s="351">
        <v>157646.2398676126</v>
      </c>
      <c r="H19" s="351">
        <v>159107.72669652101</v>
      </c>
      <c r="I19" s="351">
        <v>157313.58270125775</v>
      </c>
      <c r="J19" s="351">
        <v>159261.89370140567</v>
      </c>
      <c r="K19" s="351">
        <v>159006.60851041411</v>
      </c>
      <c r="L19" s="351">
        <v>165899.44646928812</v>
      </c>
      <c r="M19" s="352">
        <v>175310.00723706599</v>
      </c>
    </row>
    <row r="20" spans="2:13" x14ac:dyDescent="0.25">
      <c r="B20" s="353" t="s">
        <v>1027</v>
      </c>
      <c r="C20" s="354"/>
      <c r="D20" s="354"/>
      <c r="E20" s="354"/>
      <c r="F20" s="354"/>
      <c r="G20" s="354"/>
      <c r="H20" s="354"/>
      <c r="I20" s="354"/>
      <c r="J20" s="354"/>
      <c r="K20" s="354"/>
      <c r="L20" s="354"/>
      <c r="M20" s="355"/>
    </row>
    <row r="21" spans="2:13" x14ac:dyDescent="0.25">
      <c r="B21" s="356" t="s">
        <v>1028</v>
      </c>
      <c r="C21" s="357">
        <v>13099.238010467201</v>
      </c>
      <c r="D21" s="358">
        <v>20455.151025642786</v>
      </c>
      <c r="E21" s="358">
        <v>16056.385055216049</v>
      </c>
      <c r="F21" s="358">
        <v>17502.922246623082</v>
      </c>
      <c r="G21" s="357">
        <v>11486.475585167718</v>
      </c>
      <c r="H21" s="357">
        <v>13667.60614211231</v>
      </c>
      <c r="I21" s="357">
        <v>12224.348374259327</v>
      </c>
      <c r="J21" s="357">
        <v>14400.048094109794</v>
      </c>
      <c r="K21" s="357">
        <v>15948.632760920184</v>
      </c>
      <c r="L21" s="357">
        <v>17045.837974854301</v>
      </c>
      <c r="M21" s="357">
        <v>15660.910366659253</v>
      </c>
    </row>
    <row r="22" spans="2:13" x14ac:dyDescent="0.25">
      <c r="B22" s="359" t="s">
        <v>1029</v>
      </c>
      <c r="C22" s="360">
        <v>5883.8448981086167</v>
      </c>
      <c r="D22" s="361">
        <v>9672.4594552066301</v>
      </c>
      <c r="E22" s="361">
        <v>7915.5359334639088</v>
      </c>
      <c r="F22" s="361">
        <v>9535.1296476068728</v>
      </c>
      <c r="G22" s="360">
        <v>8618.6337828674605</v>
      </c>
      <c r="H22" s="360">
        <v>10473.374241138647</v>
      </c>
      <c r="I22" s="360">
        <v>7386.1595675404405</v>
      </c>
      <c r="J22" s="360">
        <v>7075.7097601605601</v>
      </c>
      <c r="K22" s="360">
        <v>7952.5957712246509</v>
      </c>
      <c r="L22" s="360">
        <v>8728.155932168178</v>
      </c>
      <c r="M22" s="360">
        <v>9149.0150607658215</v>
      </c>
    </row>
    <row r="23" spans="2:13" x14ac:dyDescent="0.25">
      <c r="B23" s="359" t="s">
        <v>1030</v>
      </c>
      <c r="C23" s="360">
        <v>7215.3931123585853</v>
      </c>
      <c r="D23" s="361">
        <v>10782.69157043616</v>
      </c>
      <c r="E23" s="361">
        <v>8140.8491217521405</v>
      </c>
      <c r="F23" s="361">
        <v>7967.7925990162103</v>
      </c>
      <c r="G23" s="360">
        <v>2867.8418023002591</v>
      </c>
      <c r="H23" s="360">
        <v>3194.2319009736643</v>
      </c>
      <c r="I23" s="360">
        <v>4838.1888067188884</v>
      </c>
      <c r="J23" s="360">
        <v>7324.3383339492339</v>
      </c>
      <c r="K23" s="360">
        <v>7996.0369896955335</v>
      </c>
      <c r="L23" s="360">
        <v>8317.6820426861232</v>
      </c>
      <c r="M23" s="360">
        <v>6511.8953058934303</v>
      </c>
    </row>
    <row r="24" spans="2:13" x14ac:dyDescent="0.25">
      <c r="B24" s="356" t="s">
        <v>1031</v>
      </c>
      <c r="C24" s="357">
        <v>121384.62033012864</v>
      </c>
      <c r="D24" s="358">
        <v>134354.46113213111</v>
      </c>
      <c r="E24" s="358">
        <v>141565.20259073994</v>
      </c>
      <c r="F24" s="358">
        <v>147077.93447274694</v>
      </c>
      <c r="G24" s="357">
        <v>146159.76428244487</v>
      </c>
      <c r="H24" s="357">
        <v>145440.12055440867</v>
      </c>
      <c r="I24" s="357">
        <v>145089.23432699841</v>
      </c>
      <c r="J24" s="357">
        <v>144861.84560729587</v>
      </c>
      <c r="K24" s="357">
        <v>143057.97574949393</v>
      </c>
      <c r="L24" s="357">
        <v>148853.60849443381</v>
      </c>
      <c r="M24" s="357">
        <v>159649.0968704065</v>
      </c>
    </row>
    <row r="25" spans="2:13" x14ac:dyDescent="0.25">
      <c r="B25" s="359" t="s">
        <v>1032</v>
      </c>
      <c r="C25" s="360">
        <v>9419.5512767058844</v>
      </c>
      <c r="D25" s="361">
        <v>9688.2226569444465</v>
      </c>
      <c r="E25" s="361">
        <v>10434.198976088652</v>
      </c>
      <c r="F25" s="361">
        <v>9285.2327404777989</v>
      </c>
      <c r="G25" s="360">
        <v>7544.5430355981443</v>
      </c>
      <c r="H25" s="360">
        <v>8416.9232204385789</v>
      </c>
      <c r="I25" s="360">
        <v>9197.8810605338786</v>
      </c>
      <c r="J25" s="360">
        <v>9700.5896145776132</v>
      </c>
      <c r="K25" s="360">
        <v>10381.338085474594</v>
      </c>
      <c r="L25" s="360">
        <v>11104.856675204725</v>
      </c>
      <c r="M25" s="360">
        <v>11945.547635496543</v>
      </c>
    </row>
    <row r="26" spans="2:13" x14ac:dyDescent="0.25">
      <c r="B26" s="359" t="s">
        <v>1033</v>
      </c>
      <c r="C26" s="360">
        <v>67773.025705942666</v>
      </c>
      <c r="D26" s="361">
        <v>70297.45003309843</v>
      </c>
      <c r="E26" s="361">
        <v>71772.437594730145</v>
      </c>
      <c r="F26" s="361">
        <v>72455.781522763238</v>
      </c>
      <c r="G26" s="360">
        <v>69734.110465625708</v>
      </c>
      <c r="H26" s="360">
        <v>66070.835553457277</v>
      </c>
      <c r="I26" s="360">
        <v>59991.832337211541</v>
      </c>
      <c r="J26" s="360">
        <v>55117.015024091394</v>
      </c>
      <c r="K26" s="360">
        <v>49076.862362837033</v>
      </c>
      <c r="L26" s="360">
        <v>46542.965527834698</v>
      </c>
      <c r="M26" s="360">
        <v>45995.63719873513</v>
      </c>
    </row>
    <row r="27" spans="2:13" x14ac:dyDescent="0.25">
      <c r="B27" s="362" t="s">
        <v>1034</v>
      </c>
      <c r="C27" s="357">
        <v>44192.043347480103</v>
      </c>
      <c r="D27" s="358">
        <v>54368.788442088247</v>
      </c>
      <c r="E27" s="358">
        <v>59358.566019921127</v>
      </c>
      <c r="F27" s="358">
        <v>65336.920209505894</v>
      </c>
      <c r="G27" s="357">
        <v>68881.11078122101</v>
      </c>
      <c r="H27" s="357">
        <v>70952.361780512816</v>
      </c>
      <c r="I27" s="357">
        <v>75899.520929252991</v>
      </c>
      <c r="J27" s="357">
        <v>80044.240968626851</v>
      </c>
      <c r="K27" s="357">
        <v>83599.775301182308</v>
      </c>
      <c r="L27" s="357">
        <v>91205.786291394383</v>
      </c>
      <c r="M27" s="357">
        <v>101707.91203617482</v>
      </c>
    </row>
    <row r="28" spans="2:13" x14ac:dyDescent="0.25">
      <c r="B28" s="359" t="s">
        <v>1035</v>
      </c>
      <c r="C28" s="360">
        <v>38552.544516126829</v>
      </c>
      <c r="D28" s="361">
        <v>46402.04464871098</v>
      </c>
      <c r="E28" s="361">
        <v>51248.335716723268</v>
      </c>
      <c r="F28" s="361">
        <v>56550.751086229051</v>
      </c>
      <c r="G28" s="360">
        <v>59209.78412741152</v>
      </c>
      <c r="H28" s="360">
        <v>60544.220167933097</v>
      </c>
      <c r="I28" s="360">
        <v>65217.888920730154</v>
      </c>
      <c r="J28" s="360">
        <v>69391.974584898853</v>
      </c>
      <c r="K28" s="360">
        <v>72109.887878780297</v>
      </c>
      <c r="L28" s="360">
        <v>78456.352303523177</v>
      </c>
      <c r="M28" s="360">
        <v>87244.200283890081</v>
      </c>
    </row>
    <row r="29" spans="2:13" x14ac:dyDescent="0.25">
      <c r="B29" s="359" t="s">
        <v>1036</v>
      </c>
      <c r="C29" s="360">
        <v>5639.4988313532749</v>
      </c>
      <c r="D29" s="361">
        <v>7966.7437933772708</v>
      </c>
      <c r="E29" s="361">
        <v>8110.230303197859</v>
      </c>
      <c r="F29" s="361">
        <v>8786.1691232768426</v>
      </c>
      <c r="G29" s="360">
        <v>9671.3266538094922</v>
      </c>
      <c r="H29" s="360">
        <v>10408.141612579724</v>
      </c>
      <c r="I29" s="360">
        <v>10681.632008522842</v>
      </c>
      <c r="J29" s="360">
        <v>10652.266383728003</v>
      </c>
      <c r="K29" s="360">
        <v>11489.887422402009</v>
      </c>
      <c r="L29" s="360">
        <v>12749.4339878712</v>
      </c>
      <c r="M29" s="360">
        <v>14463.711752284735</v>
      </c>
    </row>
  </sheetData>
  <mergeCells count="1">
    <mergeCell ref="C14:M14"/>
  </mergeCells>
  <hyperlinks>
    <hyperlink ref="B1" location="'NČI 2014+ v14 '!N45" display="zpět"/>
    <hyperlink ref="C10" r:id="rId1"/>
  </hyperlink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85546875" customWidth="1"/>
    <col min="2" max="2" width="15" customWidth="1"/>
  </cols>
  <sheetData>
    <row r="1" spans="2:15" x14ac:dyDescent="0.25">
      <c r="B1" s="190" t="s">
        <v>295</v>
      </c>
    </row>
    <row r="2" spans="2:15" x14ac:dyDescent="0.25">
      <c r="B2" s="67" t="s">
        <v>647</v>
      </c>
      <c r="C2" s="160"/>
      <c r="D2" s="160"/>
      <c r="E2" s="160"/>
      <c r="F2" s="160"/>
      <c r="G2" s="160"/>
      <c r="H2" s="160"/>
      <c r="I2" s="160"/>
      <c r="J2" s="160"/>
      <c r="K2" s="160"/>
    </row>
    <row r="3" spans="2:15" x14ac:dyDescent="0.25">
      <c r="B3" s="303"/>
      <c r="C3" s="303"/>
      <c r="D3" s="303"/>
      <c r="E3" s="303"/>
      <c r="F3" s="133"/>
      <c r="G3" s="133"/>
      <c r="H3" s="303"/>
      <c r="I3" s="303"/>
      <c r="J3" s="303"/>
      <c r="K3" s="303"/>
      <c r="L3" s="303"/>
      <c r="M3" s="192" t="s">
        <v>18</v>
      </c>
      <c r="N3" s="303"/>
      <c r="O3" s="303"/>
    </row>
    <row r="4" spans="2:15" x14ac:dyDescent="0.25">
      <c r="B4" s="305"/>
      <c r="C4" s="99">
        <v>2005</v>
      </c>
      <c r="D4" s="99">
        <v>2006</v>
      </c>
      <c r="E4" s="99">
        <v>2007</v>
      </c>
      <c r="F4" s="99">
        <v>2008</v>
      </c>
      <c r="G4" s="99">
        <v>2009</v>
      </c>
      <c r="H4" s="99">
        <v>2010</v>
      </c>
      <c r="I4" s="99">
        <v>2011</v>
      </c>
      <c r="J4" s="99">
        <v>2012</v>
      </c>
      <c r="K4" s="99">
        <v>2013</v>
      </c>
      <c r="L4" s="99">
        <v>2014</v>
      </c>
      <c r="M4" s="99" t="s">
        <v>1020</v>
      </c>
      <c r="N4" s="303"/>
      <c r="O4" s="340"/>
    </row>
    <row r="5" spans="2:15" x14ac:dyDescent="0.25">
      <c r="B5" s="306" t="s">
        <v>297</v>
      </c>
      <c r="C5" s="174">
        <v>1.3564279664613479</v>
      </c>
      <c r="D5" s="174">
        <v>1.5502354614666018</v>
      </c>
      <c r="E5" s="174">
        <v>1.5490962913415567</v>
      </c>
      <c r="F5" s="174">
        <v>1.627180327909622</v>
      </c>
      <c r="G5" s="174">
        <v>1.7563526076295819</v>
      </c>
      <c r="H5" s="174">
        <v>1.794603564667514</v>
      </c>
      <c r="I5" s="174">
        <v>1.8816095903011709</v>
      </c>
      <c r="J5" s="174">
        <v>1.9715757624457586</v>
      </c>
      <c r="K5" s="174">
        <v>2.0399503212486851</v>
      </c>
      <c r="L5" s="174">
        <v>2.1142848268979866</v>
      </c>
      <c r="M5" s="174">
        <v>2.2330737512649219</v>
      </c>
      <c r="N5" s="303"/>
      <c r="O5" s="303"/>
    </row>
    <row r="6" spans="2:15" x14ac:dyDescent="0.25">
      <c r="B6" s="303" t="s">
        <v>1021</v>
      </c>
      <c r="C6" s="303"/>
      <c r="D6" s="303"/>
      <c r="E6" s="303"/>
      <c r="F6" s="303"/>
      <c r="G6" s="303"/>
      <c r="H6" s="303"/>
      <c r="I6" s="303"/>
      <c r="J6" s="303"/>
      <c r="K6" s="303"/>
      <c r="L6" s="303"/>
      <c r="M6" s="303"/>
      <c r="N6" s="303"/>
      <c r="O6" s="340"/>
    </row>
    <row r="7" spans="2:15" x14ac:dyDescent="0.25">
      <c r="B7" s="303"/>
      <c r="C7" s="78"/>
      <c r="D7" s="78"/>
      <c r="E7" s="78"/>
      <c r="F7" s="78"/>
      <c r="G7" s="78"/>
      <c r="H7" s="78"/>
      <c r="I7" s="78"/>
      <c r="J7" s="78"/>
      <c r="K7" s="78"/>
      <c r="L7" s="78"/>
      <c r="M7" s="78"/>
      <c r="N7" s="303"/>
      <c r="O7" s="303"/>
    </row>
    <row r="8" spans="2:15" x14ac:dyDescent="0.25">
      <c r="B8" s="196" t="s">
        <v>444</v>
      </c>
      <c r="C8" s="303" t="s">
        <v>198</v>
      </c>
      <c r="D8" s="303"/>
      <c r="E8" s="303"/>
      <c r="F8" s="303"/>
      <c r="G8" s="303"/>
      <c r="H8" s="303"/>
      <c r="I8" s="303"/>
      <c r="J8" s="303"/>
      <c r="K8" s="303"/>
      <c r="L8" s="303"/>
      <c r="M8" s="303"/>
      <c r="N8" s="303"/>
      <c r="O8" s="303"/>
    </row>
    <row r="9" spans="2:15" x14ac:dyDescent="0.25">
      <c r="B9" s="135" t="s">
        <v>447</v>
      </c>
      <c r="C9" s="190" t="s">
        <v>1022</v>
      </c>
      <c r="D9" s="303"/>
      <c r="E9" s="303"/>
      <c r="F9" s="303"/>
      <c r="G9" s="303"/>
      <c r="H9" s="303"/>
      <c r="I9" s="303"/>
      <c r="J9" s="303"/>
      <c r="K9" s="303"/>
      <c r="L9" s="303"/>
      <c r="M9" s="303"/>
      <c r="N9" s="303"/>
      <c r="O9" s="303"/>
    </row>
    <row r="10" spans="2:15" x14ac:dyDescent="0.25">
      <c r="B10" s="303"/>
      <c r="C10" s="190" t="s">
        <v>526</v>
      </c>
      <c r="D10" s="303"/>
      <c r="E10" s="303"/>
      <c r="F10" s="303"/>
      <c r="G10" s="303"/>
      <c r="H10" s="303"/>
      <c r="I10" s="303"/>
      <c r="J10" s="303"/>
      <c r="K10" s="303"/>
      <c r="L10" s="303"/>
      <c r="M10" s="303"/>
      <c r="N10" s="303"/>
      <c r="O10" s="303"/>
    </row>
    <row r="11" spans="2:15" x14ac:dyDescent="0.25">
      <c r="B11" s="303"/>
      <c r="C11" s="107"/>
      <c r="D11" s="303"/>
      <c r="E11" s="303"/>
      <c r="F11" s="303"/>
      <c r="G11" s="303"/>
      <c r="H11" s="303"/>
      <c r="I11" s="303"/>
      <c r="J11" s="303"/>
      <c r="K11" s="303"/>
      <c r="L11" s="303"/>
      <c r="M11" s="303"/>
      <c r="N11" s="303"/>
      <c r="O11" s="303"/>
    </row>
    <row r="12" spans="2:15" x14ac:dyDescent="0.25">
      <c r="B12" s="303" t="s">
        <v>329</v>
      </c>
      <c r="C12" s="303" t="s">
        <v>1023</v>
      </c>
      <c r="D12" s="303"/>
      <c r="E12" s="303"/>
      <c r="F12" s="303"/>
      <c r="G12" s="303"/>
      <c r="H12" s="303"/>
      <c r="I12" s="303"/>
      <c r="J12" s="303"/>
      <c r="K12" s="303"/>
      <c r="L12" s="303"/>
      <c r="M12" s="303"/>
      <c r="N12" s="303"/>
      <c r="O12" s="340"/>
    </row>
    <row r="13" spans="2:15" x14ac:dyDescent="0.25">
      <c r="B13" s="303"/>
      <c r="C13" s="303"/>
      <c r="D13" s="303"/>
      <c r="E13" s="303"/>
      <c r="F13" s="303"/>
      <c r="G13" s="303"/>
      <c r="H13" s="303"/>
      <c r="I13" s="303"/>
      <c r="J13" s="303"/>
      <c r="K13" s="303"/>
      <c r="L13" s="303"/>
      <c r="M13" s="303"/>
      <c r="N13" s="303"/>
      <c r="O13" s="303"/>
    </row>
    <row r="14" spans="2:15" ht="15.75" customHeight="1" x14ac:dyDescent="0.25">
      <c r="B14" s="303" t="s">
        <v>485</v>
      </c>
      <c r="C14" s="406" t="s">
        <v>1024</v>
      </c>
      <c r="D14" s="407"/>
      <c r="E14" s="407"/>
      <c r="F14" s="407"/>
      <c r="G14" s="407"/>
      <c r="H14" s="407"/>
      <c r="I14" s="407"/>
      <c r="J14" s="407"/>
      <c r="K14" s="407"/>
      <c r="L14" s="407"/>
      <c r="M14" s="407"/>
      <c r="N14" s="303"/>
      <c r="O14" s="340"/>
    </row>
    <row r="15" spans="2:15" ht="33" customHeight="1" x14ac:dyDescent="0.25">
      <c r="B15" s="303"/>
      <c r="C15" s="349"/>
      <c r="D15" s="349"/>
      <c r="E15" s="349"/>
      <c r="F15" s="349"/>
      <c r="G15" s="349"/>
      <c r="H15" s="349"/>
      <c r="I15" s="349"/>
      <c r="J15" s="349"/>
      <c r="K15" s="349"/>
      <c r="L15" s="349"/>
      <c r="M15" s="349"/>
      <c r="N15" s="303"/>
      <c r="O15" s="303"/>
    </row>
    <row r="16" spans="2:15" x14ac:dyDescent="0.25">
      <c r="B16" s="303"/>
      <c r="C16" s="303"/>
      <c r="D16" s="303"/>
      <c r="E16" s="303"/>
      <c r="F16" s="303"/>
      <c r="G16" s="303"/>
      <c r="H16" s="303"/>
      <c r="I16" s="303"/>
      <c r="J16" s="303"/>
      <c r="K16" s="303"/>
      <c r="L16" s="303"/>
      <c r="M16" s="303"/>
      <c r="N16" s="303"/>
      <c r="O16" s="303"/>
    </row>
    <row r="17" spans="2:15" x14ac:dyDescent="0.25">
      <c r="B17" s="333" t="s">
        <v>1037</v>
      </c>
      <c r="C17" s="303"/>
      <c r="D17" s="303"/>
      <c r="E17" s="303"/>
      <c r="F17" s="303"/>
      <c r="G17" s="303"/>
      <c r="H17" s="303"/>
      <c r="I17" s="303"/>
      <c r="J17" s="303"/>
      <c r="K17" s="303"/>
      <c r="L17" s="303"/>
      <c r="M17" s="303"/>
      <c r="N17" s="303"/>
      <c r="O17" s="303"/>
    </row>
    <row r="18" spans="2:15" x14ac:dyDescent="0.25">
      <c r="B18" s="303"/>
      <c r="C18" s="303"/>
      <c r="D18" s="303"/>
      <c r="E18" s="303"/>
      <c r="F18" s="303"/>
      <c r="G18" s="303"/>
      <c r="H18" s="303"/>
      <c r="I18" s="303"/>
      <c r="J18" s="303"/>
      <c r="K18" s="303"/>
      <c r="L18" s="303"/>
      <c r="M18" s="303"/>
      <c r="N18" s="303"/>
      <c r="O18" s="303"/>
    </row>
    <row r="19" spans="2:15" x14ac:dyDescent="0.25">
      <c r="B19" s="363" t="s">
        <v>1026</v>
      </c>
      <c r="C19" s="364">
        <v>4.1278395990080909</v>
      </c>
      <c r="D19" s="364">
        <v>4.4141382844773664</v>
      </c>
      <c r="E19" s="364">
        <v>4.1134925121973662</v>
      </c>
      <c r="F19" s="364">
        <v>4.0987963856507017</v>
      </c>
      <c r="G19" s="364">
        <v>4.0197142777489319</v>
      </c>
      <c r="H19" s="364">
        <v>4.0243240158658669</v>
      </c>
      <c r="I19" s="364">
        <v>3.8999290413338876</v>
      </c>
      <c r="J19" s="364">
        <v>3.9227917674423898</v>
      </c>
      <c r="K19" s="364">
        <v>3.879981506444262</v>
      </c>
      <c r="L19" s="364">
        <v>3.8457941839363983</v>
      </c>
      <c r="M19" s="365">
        <v>3.8490631422648405</v>
      </c>
      <c r="N19" s="303"/>
      <c r="O19" s="303"/>
    </row>
    <row r="20" spans="2:15" x14ac:dyDescent="0.25">
      <c r="B20" s="353" t="s">
        <v>1027</v>
      </c>
      <c r="C20" s="366"/>
      <c r="D20" s="366"/>
      <c r="E20" s="366"/>
      <c r="F20" s="366"/>
      <c r="G20" s="366"/>
      <c r="H20" s="366"/>
      <c r="I20" s="366"/>
      <c r="J20" s="366"/>
      <c r="K20" s="366"/>
      <c r="L20" s="366"/>
      <c r="M20" s="367"/>
      <c r="N20" s="303"/>
      <c r="O20" s="303"/>
    </row>
    <row r="21" spans="2:15" x14ac:dyDescent="0.25">
      <c r="B21" s="356" t="s">
        <v>1028</v>
      </c>
      <c r="C21" s="368">
        <v>0.40206723724044285</v>
      </c>
      <c r="D21" s="364">
        <v>0.58324456730138641</v>
      </c>
      <c r="E21" s="364">
        <v>0.41902775301276102</v>
      </c>
      <c r="F21" s="364">
        <v>0.43590072304162786</v>
      </c>
      <c r="G21" s="368">
        <v>0.29288583063882517</v>
      </c>
      <c r="H21" s="368">
        <v>0.34569581741312799</v>
      </c>
      <c r="I21" s="368">
        <v>0.30305133490406155</v>
      </c>
      <c r="J21" s="368">
        <v>0.35468867537300791</v>
      </c>
      <c r="K21" s="368">
        <v>0.38916873169701344</v>
      </c>
      <c r="L21" s="368">
        <v>0.39514769903799885</v>
      </c>
      <c r="M21" s="368">
        <v>0.34384707306016543</v>
      </c>
      <c r="N21" s="303"/>
      <c r="O21" s="303"/>
    </row>
    <row r="22" spans="2:15" x14ac:dyDescent="0.25">
      <c r="B22" s="359" t="s">
        <v>1029</v>
      </c>
      <c r="C22" s="369">
        <v>0.18059838752784299</v>
      </c>
      <c r="D22" s="370">
        <v>0.27579407370887005</v>
      </c>
      <c r="E22" s="370">
        <v>0.20657384739372889</v>
      </c>
      <c r="F22" s="370">
        <v>0.23746719828395541</v>
      </c>
      <c r="G22" s="369">
        <v>0.2197606825305517</v>
      </c>
      <c r="H22" s="369">
        <v>0.2649038633187058</v>
      </c>
      <c r="I22" s="369">
        <v>0.18310877997152628</v>
      </c>
      <c r="J22" s="369">
        <v>0.17428234306951876</v>
      </c>
      <c r="K22" s="369">
        <v>0.19405435289538664</v>
      </c>
      <c r="L22" s="369">
        <v>0.20233154500992465</v>
      </c>
      <c r="M22" s="369">
        <v>0.20087351095023007</v>
      </c>
      <c r="N22" s="303"/>
      <c r="O22" s="303"/>
    </row>
    <row r="23" spans="2:15" x14ac:dyDescent="0.25">
      <c r="B23" s="359" t="s">
        <v>1030</v>
      </c>
      <c r="C23" s="369">
        <v>0.22146884971259989</v>
      </c>
      <c r="D23" s="370">
        <v>0.30745049359251653</v>
      </c>
      <c r="E23" s="370">
        <v>0.21245390561903216</v>
      </c>
      <c r="F23" s="370">
        <v>0.19843352475767245</v>
      </c>
      <c r="G23" s="369">
        <v>7.3125148108273502E-2</v>
      </c>
      <c r="H23" s="369">
        <v>8.0791954094422191E-2</v>
      </c>
      <c r="I23" s="369">
        <v>0.11994255493253528</v>
      </c>
      <c r="J23" s="369">
        <v>0.18040633230348918</v>
      </c>
      <c r="K23" s="369">
        <v>0.19511437880162683</v>
      </c>
      <c r="L23" s="369">
        <v>0.19281615402807423</v>
      </c>
      <c r="M23" s="369">
        <v>0.14297356210993531</v>
      </c>
      <c r="N23" s="303"/>
      <c r="O23" s="303"/>
    </row>
    <row r="24" spans="2:15" x14ac:dyDescent="0.25">
      <c r="B24" s="356" t="s">
        <v>1031</v>
      </c>
      <c r="C24" s="368">
        <v>3.725772361767647</v>
      </c>
      <c r="D24" s="364">
        <v>3.8308937171759796</v>
      </c>
      <c r="E24" s="364">
        <v>3.6944647591846049</v>
      </c>
      <c r="F24" s="364">
        <v>3.6628956626090741</v>
      </c>
      <c r="G24" s="368">
        <v>3.7268284471101065</v>
      </c>
      <c r="H24" s="368">
        <v>3.678628198452738</v>
      </c>
      <c r="I24" s="368">
        <v>3.5968777064298254</v>
      </c>
      <c r="J24" s="368">
        <v>3.5681030920693817</v>
      </c>
      <c r="K24" s="368">
        <v>3.4908127747472486</v>
      </c>
      <c r="L24" s="368">
        <v>3.4506464848983995</v>
      </c>
      <c r="M24" s="368">
        <v>3.5052160692046743</v>
      </c>
      <c r="N24" s="303"/>
      <c r="O24" s="303"/>
    </row>
    <row r="25" spans="2:15" x14ac:dyDescent="0.25">
      <c r="B25" s="359" t="s">
        <v>1032</v>
      </c>
      <c r="C25" s="369">
        <v>0.28912315012854267</v>
      </c>
      <c r="D25" s="370">
        <v>0.27624353515578537</v>
      </c>
      <c r="E25" s="370">
        <v>0.27230406697416165</v>
      </c>
      <c r="F25" s="370">
        <v>0.23124365224012575</v>
      </c>
      <c r="G25" s="369">
        <v>0.19237317290125608</v>
      </c>
      <c r="H25" s="369">
        <v>0.21288988887584107</v>
      </c>
      <c r="I25" s="369">
        <v>0.22802279911729589</v>
      </c>
      <c r="J25" s="369">
        <v>0.23893595759163286</v>
      </c>
      <c r="K25" s="369">
        <v>0.2533190297002581</v>
      </c>
      <c r="L25" s="369">
        <v>0.25742697835255096</v>
      </c>
      <c r="M25" s="369">
        <v>0.26227348822011398</v>
      </c>
      <c r="N25" s="303"/>
      <c r="O25" s="303"/>
    </row>
    <row r="26" spans="2:15" x14ac:dyDescent="0.25">
      <c r="B26" s="359" t="s">
        <v>1033</v>
      </c>
      <c r="C26" s="369">
        <v>2.0802212451777566</v>
      </c>
      <c r="D26" s="370">
        <v>2.0044147205535929</v>
      </c>
      <c r="E26" s="370">
        <v>1.8730644008688864</v>
      </c>
      <c r="F26" s="370">
        <v>1.8044716824593257</v>
      </c>
      <c r="G26" s="369">
        <v>1.7781026665792681</v>
      </c>
      <c r="H26" s="369">
        <v>1.6711347449093834</v>
      </c>
      <c r="I26" s="369">
        <v>1.4872453170113589</v>
      </c>
      <c r="J26" s="369">
        <v>1.3575913720319899</v>
      </c>
      <c r="K26" s="369">
        <v>1.1975434237983058</v>
      </c>
      <c r="L26" s="369">
        <v>1.0789346796478618</v>
      </c>
      <c r="M26" s="369">
        <v>1.009868829719639</v>
      </c>
      <c r="N26" s="303"/>
      <c r="O26" s="303"/>
    </row>
    <row r="27" spans="2:15" x14ac:dyDescent="0.25">
      <c r="B27" s="371" t="s">
        <v>1034</v>
      </c>
      <c r="C27" s="372">
        <v>1.3564279664613479</v>
      </c>
      <c r="D27" s="373">
        <v>1.5502354614666018</v>
      </c>
      <c r="E27" s="373">
        <v>1.5490962913415567</v>
      </c>
      <c r="F27" s="373">
        <v>1.627180327909622</v>
      </c>
      <c r="G27" s="372">
        <v>1.7563526076295819</v>
      </c>
      <c r="H27" s="372">
        <v>1.794603564667514</v>
      </c>
      <c r="I27" s="372">
        <v>1.8816095903011709</v>
      </c>
      <c r="J27" s="372">
        <v>1.9715757624457586</v>
      </c>
      <c r="K27" s="372">
        <v>2.0399503212486851</v>
      </c>
      <c r="L27" s="372">
        <v>2.1142848268979866</v>
      </c>
      <c r="M27" s="372">
        <v>2.2330737512649219</v>
      </c>
      <c r="N27" s="374" t="s">
        <v>1038</v>
      </c>
      <c r="O27" s="303"/>
    </row>
    <row r="28" spans="2:15" x14ac:dyDescent="0.25">
      <c r="B28" s="359" t="s">
        <v>1035</v>
      </c>
      <c r="C28" s="369">
        <v>1.1833295226640017</v>
      </c>
      <c r="D28" s="370">
        <v>1.3230770293071739</v>
      </c>
      <c r="E28" s="370">
        <v>1.3374414531772838</v>
      </c>
      <c r="F28" s="370">
        <v>1.4083655825980887</v>
      </c>
      <c r="G28" s="369">
        <v>1.5097500253685723</v>
      </c>
      <c r="H28" s="369">
        <v>1.531349635259488</v>
      </c>
      <c r="I28" s="369">
        <v>1.6168034231313047</v>
      </c>
      <c r="J28" s="369">
        <v>1.70919898226609</v>
      </c>
      <c r="K28" s="369">
        <v>1.7595811521450844</v>
      </c>
      <c r="L28" s="369">
        <v>1.8187341175825518</v>
      </c>
      <c r="M28" s="369">
        <v>1.9155120747613152</v>
      </c>
      <c r="N28" s="303"/>
      <c r="O28" s="303"/>
    </row>
    <row r="29" spans="2:15" x14ac:dyDescent="0.25">
      <c r="B29" s="359" t="s">
        <v>1036</v>
      </c>
      <c r="C29" s="369">
        <v>0.17309844379734615</v>
      </c>
      <c r="D29" s="370">
        <v>0.22715843215942805</v>
      </c>
      <c r="E29" s="370">
        <v>0.21165483816427286</v>
      </c>
      <c r="F29" s="370">
        <v>0.21881474531153336</v>
      </c>
      <c r="G29" s="369">
        <v>0.24660258226100978</v>
      </c>
      <c r="H29" s="369">
        <v>0.26325392940802622</v>
      </c>
      <c r="I29" s="369">
        <v>0.26480616716986632</v>
      </c>
      <c r="J29" s="369">
        <v>0.26237678017966903</v>
      </c>
      <c r="K29" s="369">
        <v>0.28036916910360071</v>
      </c>
      <c r="L29" s="369">
        <v>0.29555070931543476</v>
      </c>
      <c r="M29" s="369">
        <v>0.31756167650360645</v>
      </c>
      <c r="N29" s="303"/>
      <c r="O29" s="303"/>
    </row>
  </sheetData>
  <mergeCells count="1">
    <mergeCell ref="C14:M14"/>
  </mergeCells>
  <hyperlinks>
    <hyperlink ref="B1" location="'NČI 2014+ v14 '!N46" display="zpět"/>
    <hyperlink ref="C9" r:id="rId1"/>
    <hyperlink ref="C10" r:id="rId2"/>
  </hyperlink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5"/>
  <cols>
    <col min="1" max="1" width="3.7109375" customWidth="1"/>
    <col min="2" max="2" width="15.5703125" customWidth="1"/>
  </cols>
  <sheetData>
    <row r="1" spans="2:13" x14ac:dyDescent="0.25">
      <c r="B1" s="190" t="s">
        <v>295</v>
      </c>
    </row>
    <row r="2" spans="2:13" x14ac:dyDescent="0.25">
      <c r="B2" s="67" t="s">
        <v>63</v>
      </c>
      <c r="C2" s="160"/>
      <c r="D2" s="160"/>
      <c r="E2" s="160"/>
      <c r="F2" s="160"/>
      <c r="G2" s="160"/>
      <c r="H2" s="160"/>
      <c r="I2" s="160"/>
      <c r="J2" s="160"/>
      <c r="K2" s="160"/>
    </row>
    <row r="3" spans="2:13" x14ac:dyDescent="0.25">
      <c r="B3" s="156"/>
      <c r="C3" s="156"/>
      <c r="D3" s="156"/>
      <c r="E3" s="156"/>
      <c r="F3" s="156"/>
      <c r="G3" s="156"/>
      <c r="H3" s="375"/>
      <c r="I3" s="196"/>
      <c r="J3" s="196"/>
      <c r="K3" s="196"/>
      <c r="L3" s="196"/>
      <c r="M3" s="196"/>
    </row>
    <row r="4" spans="2:13" x14ac:dyDescent="0.25">
      <c r="B4" s="303"/>
      <c r="C4" s="303"/>
      <c r="D4" s="303"/>
      <c r="E4" s="303"/>
      <c r="F4" s="303"/>
      <c r="G4" s="303"/>
      <c r="H4" s="303"/>
      <c r="I4" s="303"/>
      <c r="J4" s="303"/>
      <c r="K4" s="303"/>
      <c r="L4" s="192"/>
      <c r="M4" s="192" t="s">
        <v>251</v>
      </c>
    </row>
    <row r="5" spans="2:13" x14ac:dyDescent="0.25">
      <c r="B5" s="305"/>
      <c r="C5" s="99">
        <v>2005</v>
      </c>
      <c r="D5" s="99">
        <v>2006</v>
      </c>
      <c r="E5" s="99">
        <v>2007</v>
      </c>
      <c r="F5" s="99">
        <v>2008</v>
      </c>
      <c r="G5" s="99">
        <v>2009</v>
      </c>
      <c r="H5" s="99">
        <v>2010</v>
      </c>
      <c r="I5" s="99">
        <v>2011</v>
      </c>
      <c r="J5" s="99">
        <v>2012</v>
      </c>
      <c r="K5" s="99">
        <v>2013</v>
      </c>
      <c r="L5" s="99">
        <v>2014</v>
      </c>
      <c r="M5" s="99" t="s">
        <v>1020</v>
      </c>
    </row>
    <row r="6" spans="2:13" x14ac:dyDescent="0.25">
      <c r="B6" s="306" t="s">
        <v>297</v>
      </c>
      <c r="C6" s="199">
        <v>116669.52138233001</v>
      </c>
      <c r="D6" s="199">
        <v>123930.97436275</v>
      </c>
      <c r="E6" s="199">
        <v>135847.26740428002</v>
      </c>
      <c r="F6" s="199">
        <v>143044.2945393961</v>
      </c>
      <c r="G6" s="199">
        <v>137405.86388848416</v>
      </c>
      <c r="H6" s="199">
        <v>136667.93949835809</v>
      </c>
      <c r="I6" s="199">
        <v>140917.49655688059</v>
      </c>
      <c r="J6" s="199">
        <v>141138.81164457722</v>
      </c>
      <c r="K6" s="199">
        <v>140418.42792154659</v>
      </c>
      <c r="L6" s="199">
        <v>143425.42091454391</v>
      </c>
      <c r="M6" s="199">
        <v>147332.56876679001</v>
      </c>
    </row>
    <row r="7" spans="2:13" x14ac:dyDescent="0.25">
      <c r="B7" s="303" t="s">
        <v>1021</v>
      </c>
      <c r="C7" s="303"/>
      <c r="D7" s="303"/>
      <c r="E7" s="303"/>
      <c r="F7" s="303"/>
      <c r="G7" s="303"/>
      <c r="H7" s="303"/>
      <c r="I7" s="303"/>
      <c r="J7" s="303"/>
      <c r="K7" s="303"/>
      <c r="L7" s="303"/>
      <c r="M7" s="303"/>
    </row>
    <row r="8" spans="2:13" x14ac:dyDescent="0.25">
      <c r="B8" s="303"/>
      <c r="C8" s="303"/>
      <c r="D8" s="303"/>
      <c r="E8" s="303"/>
      <c r="F8" s="303"/>
      <c r="G8" s="303"/>
      <c r="H8" s="303"/>
      <c r="I8" s="303"/>
      <c r="J8" s="303"/>
      <c r="K8" s="303"/>
      <c r="L8" s="303"/>
      <c r="M8" s="303"/>
    </row>
    <row r="9" spans="2:13" ht="15" customHeight="1" x14ac:dyDescent="0.25">
      <c r="B9" s="196" t="s">
        <v>444</v>
      </c>
      <c r="C9" s="303" t="s">
        <v>198</v>
      </c>
      <c r="D9" s="303"/>
      <c r="E9" s="303"/>
      <c r="F9" s="303"/>
      <c r="G9" s="303"/>
      <c r="H9" s="303"/>
      <c r="I9" s="303"/>
      <c r="J9" s="303"/>
      <c r="K9" s="303"/>
      <c r="L9" s="303"/>
      <c r="M9" s="303"/>
    </row>
    <row r="10" spans="2:13" x14ac:dyDescent="0.25">
      <c r="B10" s="303" t="s">
        <v>447</v>
      </c>
      <c r="C10" s="190" t="s">
        <v>1022</v>
      </c>
      <c r="D10" s="303"/>
      <c r="E10" s="303"/>
      <c r="F10" s="303"/>
      <c r="G10" s="303"/>
      <c r="H10" s="303"/>
      <c r="I10" s="303"/>
      <c r="J10" s="303"/>
      <c r="K10" s="303"/>
      <c r="L10" s="303"/>
      <c r="M10" s="303"/>
    </row>
    <row r="11" spans="2:13" x14ac:dyDescent="0.25">
      <c r="B11" s="303"/>
      <c r="C11" s="303" t="s">
        <v>484</v>
      </c>
      <c r="D11" s="303"/>
      <c r="E11" s="303"/>
      <c r="F11" s="303"/>
      <c r="G11" s="303"/>
      <c r="H11" s="303"/>
      <c r="I11" s="303"/>
      <c r="J11" s="303"/>
      <c r="K11" s="303"/>
      <c r="L11" s="303"/>
      <c r="M11" s="303"/>
    </row>
    <row r="12" spans="2:13" x14ac:dyDescent="0.25">
      <c r="B12" s="303" t="s">
        <v>329</v>
      </c>
      <c r="C12" s="303" t="s">
        <v>1023</v>
      </c>
      <c r="D12" s="303"/>
      <c r="E12" s="303"/>
      <c r="F12" s="303"/>
      <c r="G12" s="303"/>
      <c r="H12" s="303"/>
      <c r="I12" s="303"/>
      <c r="J12" s="303"/>
      <c r="K12" s="303"/>
      <c r="L12" s="303"/>
      <c r="M12" s="303"/>
    </row>
    <row r="13" spans="2:13" x14ac:dyDescent="0.25">
      <c r="B13" s="303"/>
      <c r="C13" s="303"/>
      <c r="D13" s="303"/>
      <c r="E13" s="303"/>
      <c r="F13" s="303"/>
      <c r="G13" s="303"/>
      <c r="H13" s="303"/>
      <c r="I13" s="303"/>
      <c r="J13" s="303"/>
      <c r="K13" s="303"/>
      <c r="L13" s="303"/>
      <c r="M13" s="303"/>
    </row>
    <row r="14" spans="2:13" ht="36" customHeight="1" x14ac:dyDescent="0.25">
      <c r="B14" s="47" t="s">
        <v>485</v>
      </c>
      <c r="C14" s="406" t="s">
        <v>1024</v>
      </c>
      <c r="D14" s="407"/>
      <c r="E14" s="407"/>
      <c r="F14" s="407"/>
      <c r="G14" s="407"/>
      <c r="H14" s="407"/>
      <c r="I14" s="407"/>
      <c r="J14" s="407"/>
      <c r="K14" s="407"/>
      <c r="L14" s="407"/>
      <c r="M14" s="407"/>
    </row>
    <row r="15" spans="2:13" x14ac:dyDescent="0.25">
      <c r="B15" s="303"/>
      <c r="C15" s="303"/>
      <c r="D15" s="303"/>
      <c r="E15" s="303"/>
      <c r="F15" s="303"/>
      <c r="G15" s="303"/>
      <c r="H15" s="303"/>
      <c r="I15" s="303"/>
      <c r="J15" s="303"/>
      <c r="K15" s="303"/>
      <c r="L15" s="303"/>
      <c r="M15" s="303"/>
    </row>
    <row r="16" spans="2:13" x14ac:dyDescent="0.25">
      <c r="B16" s="303"/>
      <c r="C16" s="303"/>
      <c r="D16" s="303"/>
      <c r="E16" s="303"/>
      <c r="F16" s="303"/>
      <c r="G16" s="303"/>
      <c r="H16" s="303"/>
      <c r="I16" s="303"/>
      <c r="J16" s="303"/>
      <c r="K16" s="303"/>
      <c r="L16" s="303"/>
      <c r="M16" s="303"/>
    </row>
    <row r="17" spans="2:13" x14ac:dyDescent="0.25">
      <c r="B17" s="333" t="s">
        <v>1037</v>
      </c>
      <c r="C17" s="303"/>
      <c r="D17" s="303"/>
      <c r="E17" s="303"/>
      <c r="F17" s="303"/>
      <c r="G17" s="303"/>
      <c r="H17" s="303"/>
      <c r="I17" s="303"/>
      <c r="J17" s="303"/>
      <c r="K17" s="303"/>
      <c r="L17" s="303"/>
      <c r="M17" s="303"/>
    </row>
    <row r="18" spans="2:13" x14ac:dyDescent="0.25">
      <c r="B18" s="303"/>
      <c r="C18" s="303"/>
      <c r="D18" s="303"/>
      <c r="E18" s="303"/>
      <c r="F18" s="303"/>
      <c r="G18" s="303"/>
      <c r="H18" s="303"/>
      <c r="I18" s="303"/>
      <c r="J18" s="303"/>
      <c r="K18" s="303"/>
      <c r="L18" s="303"/>
      <c r="M18" s="303"/>
    </row>
    <row r="19" spans="2:13" x14ac:dyDescent="0.25">
      <c r="B19" s="350" t="s">
        <v>1026</v>
      </c>
      <c r="C19" s="351">
        <v>116669.52138233001</v>
      </c>
      <c r="D19" s="351">
        <v>123930.97436275</v>
      </c>
      <c r="E19" s="351">
        <v>135847.26740428002</v>
      </c>
      <c r="F19" s="351">
        <v>143044.2945393961</v>
      </c>
      <c r="G19" s="351">
        <v>137405.86388848416</v>
      </c>
      <c r="H19" s="351">
        <v>136667.93949835809</v>
      </c>
      <c r="I19" s="351">
        <v>140917.49655688059</v>
      </c>
      <c r="J19" s="351">
        <v>141138.81164457722</v>
      </c>
      <c r="K19" s="351">
        <v>140418.42792154659</v>
      </c>
      <c r="L19" s="351">
        <v>143425.42091454391</v>
      </c>
      <c r="M19" s="352">
        <v>147332.56876679001</v>
      </c>
    </row>
    <row r="20" spans="2:13" x14ac:dyDescent="0.25">
      <c r="B20" s="353" t="s">
        <v>1027</v>
      </c>
      <c r="C20" s="354"/>
      <c r="D20" s="354"/>
      <c r="E20" s="354"/>
      <c r="F20" s="354"/>
      <c r="G20" s="354"/>
      <c r="H20" s="354"/>
      <c r="I20" s="354"/>
      <c r="J20" s="354"/>
      <c r="K20" s="354"/>
      <c r="L20" s="354"/>
      <c r="M20" s="355"/>
    </row>
    <row r="21" spans="2:13" x14ac:dyDescent="0.25">
      <c r="B21" s="356" t="s">
        <v>1028</v>
      </c>
      <c r="C21" s="357">
        <v>30105.046623589998</v>
      </c>
      <c r="D21" s="358">
        <v>32639.343337689992</v>
      </c>
      <c r="E21" s="358">
        <v>37515.161371460003</v>
      </c>
      <c r="F21" s="358">
        <v>39736.982926403092</v>
      </c>
      <c r="G21" s="357">
        <v>33177.016025887497</v>
      </c>
      <c r="H21" s="357">
        <v>28601.957678549501</v>
      </c>
      <c r="I21" s="357">
        <v>30292.7786378538</v>
      </c>
      <c r="J21" s="357">
        <v>27355.181978233897</v>
      </c>
      <c r="K21" s="357">
        <v>24461.728859079099</v>
      </c>
      <c r="L21" s="357">
        <v>23345.531451419301</v>
      </c>
      <c r="M21" s="357">
        <v>23739.605077464497</v>
      </c>
    </row>
    <row r="22" spans="2:13" x14ac:dyDescent="0.25">
      <c r="B22" s="359" t="s">
        <v>1029</v>
      </c>
      <c r="C22" s="360">
        <v>18106.1943053</v>
      </c>
      <c r="D22" s="361">
        <v>19417.906450149996</v>
      </c>
      <c r="E22" s="361">
        <v>19506.152574070002</v>
      </c>
      <c r="F22" s="361">
        <v>21000.7103731487</v>
      </c>
      <c r="G22" s="360">
        <v>17032.501509067995</v>
      </c>
      <c r="H22" s="360">
        <v>15047.103601183102</v>
      </c>
      <c r="I22" s="360">
        <v>16337.153276365698</v>
      </c>
      <c r="J22" s="360">
        <v>15338.477033143798</v>
      </c>
      <c r="K22" s="360">
        <v>14462.664156368</v>
      </c>
      <c r="L22" s="360">
        <v>13905.107556838102</v>
      </c>
      <c r="M22" s="360">
        <v>13890.215476564999</v>
      </c>
    </row>
    <row r="23" spans="2:13" x14ac:dyDescent="0.25">
      <c r="B23" s="359" t="s">
        <v>1030</v>
      </c>
      <c r="C23" s="360">
        <v>11998.852318290001</v>
      </c>
      <c r="D23" s="361">
        <v>13221.43688754</v>
      </c>
      <c r="E23" s="361">
        <v>18009.008797389997</v>
      </c>
      <c r="F23" s="361">
        <v>18736.272553254399</v>
      </c>
      <c r="G23" s="360">
        <v>16144.514516819499</v>
      </c>
      <c r="H23" s="360">
        <v>13554.854077366399</v>
      </c>
      <c r="I23" s="360">
        <v>13955.625361488102</v>
      </c>
      <c r="J23" s="360">
        <v>12016.704945090099</v>
      </c>
      <c r="K23" s="360">
        <v>9999.0647027111008</v>
      </c>
      <c r="L23" s="360">
        <v>9440.4238945811994</v>
      </c>
      <c r="M23" s="360">
        <v>9849.3896008994998</v>
      </c>
    </row>
    <row r="24" spans="2:13" x14ac:dyDescent="0.25">
      <c r="B24" s="356" t="s">
        <v>1031</v>
      </c>
      <c r="C24" s="357">
        <v>86564.47475874002</v>
      </c>
      <c r="D24" s="358">
        <v>91291.631025060007</v>
      </c>
      <c r="E24" s="358">
        <v>98332.106032820011</v>
      </c>
      <c r="F24" s="358">
        <v>103307.31161299298</v>
      </c>
      <c r="G24" s="357">
        <v>104228.84786259668</v>
      </c>
      <c r="H24" s="357">
        <v>108065.9818198086</v>
      </c>
      <c r="I24" s="357">
        <v>110624.71791902681</v>
      </c>
      <c r="J24" s="357">
        <v>113783.62966634332</v>
      </c>
      <c r="K24" s="357">
        <v>115956.69906246748</v>
      </c>
      <c r="L24" s="357">
        <v>120079.88946312459</v>
      </c>
      <c r="M24" s="357">
        <v>123592.9636893258</v>
      </c>
    </row>
    <row r="25" spans="2:13" x14ac:dyDescent="0.25">
      <c r="B25" s="359" t="s">
        <v>1032</v>
      </c>
      <c r="C25" s="360">
        <v>10557.099025940002</v>
      </c>
      <c r="D25" s="361">
        <v>10647.39993195</v>
      </c>
      <c r="E25" s="361">
        <v>11487.619878770001</v>
      </c>
      <c r="F25" s="361">
        <v>10710.3778644988</v>
      </c>
      <c r="G25" s="360">
        <v>10254.325772984301</v>
      </c>
      <c r="H25" s="360">
        <v>10790.7301196764</v>
      </c>
      <c r="I25" s="360">
        <v>10964.702468859099</v>
      </c>
      <c r="J25" s="360">
        <v>11741.1741258327</v>
      </c>
      <c r="K25" s="360">
        <v>11821.0352758996</v>
      </c>
      <c r="L25" s="360">
        <v>12356.152106027299</v>
      </c>
      <c r="M25" s="360">
        <v>12055.259949928601</v>
      </c>
    </row>
    <row r="26" spans="2:13" x14ac:dyDescent="0.25">
      <c r="B26" s="359" t="s">
        <v>1033</v>
      </c>
      <c r="C26" s="360">
        <v>23199.67625081</v>
      </c>
      <c r="D26" s="361">
        <v>23144.960154989993</v>
      </c>
      <c r="E26" s="361">
        <v>22659.830308460001</v>
      </c>
      <c r="F26" s="361">
        <v>21657.400578982997</v>
      </c>
      <c r="G26" s="360">
        <v>21409.961127033395</v>
      </c>
      <c r="H26" s="360">
        <v>21261.384265288201</v>
      </c>
      <c r="I26" s="360">
        <v>19822.147148279899</v>
      </c>
      <c r="J26" s="360">
        <v>18721.838134363301</v>
      </c>
      <c r="K26" s="360">
        <v>18190.746846164897</v>
      </c>
      <c r="L26" s="360">
        <v>18189.0145398063</v>
      </c>
      <c r="M26" s="360">
        <v>17689.271610353997</v>
      </c>
    </row>
    <row r="27" spans="2:13" x14ac:dyDescent="0.25">
      <c r="B27" s="362" t="s">
        <v>1034</v>
      </c>
      <c r="C27" s="357">
        <v>52807.699481990006</v>
      </c>
      <c r="D27" s="358">
        <v>57499.270938120011</v>
      </c>
      <c r="E27" s="358">
        <v>64184.655845590009</v>
      </c>
      <c r="F27" s="358">
        <v>70939.533169511196</v>
      </c>
      <c r="G27" s="357">
        <v>72564.56096257898</v>
      </c>
      <c r="H27" s="357">
        <v>76013.867434843996</v>
      </c>
      <c r="I27" s="357">
        <v>79837.868301887807</v>
      </c>
      <c r="J27" s="357">
        <v>83320.617406147314</v>
      </c>
      <c r="K27" s="357">
        <v>85944.916940402982</v>
      </c>
      <c r="L27" s="357">
        <v>89534.722817290996</v>
      </c>
      <c r="M27" s="357">
        <v>93848.432129043198</v>
      </c>
    </row>
    <row r="28" spans="2:13" x14ac:dyDescent="0.25">
      <c r="B28" s="359" t="s">
        <v>1035</v>
      </c>
      <c r="C28" s="360">
        <v>44704.67428348001</v>
      </c>
      <c r="D28" s="361">
        <v>49193.98119145001</v>
      </c>
      <c r="E28" s="361">
        <v>54799.950952490006</v>
      </c>
      <c r="F28" s="361">
        <v>60776.047842314299</v>
      </c>
      <c r="G28" s="360">
        <v>62423.795288347988</v>
      </c>
      <c r="H28" s="360">
        <v>65431.297518661195</v>
      </c>
      <c r="I28" s="360">
        <v>69036.936953746103</v>
      </c>
      <c r="J28" s="360">
        <v>72449.835665991413</v>
      </c>
      <c r="K28" s="360">
        <v>74953.349871232786</v>
      </c>
      <c r="L28" s="360">
        <v>77966.534963370199</v>
      </c>
      <c r="M28" s="360">
        <v>82043.862748396699</v>
      </c>
    </row>
    <row r="29" spans="2:13" x14ac:dyDescent="0.25">
      <c r="B29" s="359" t="s">
        <v>1036</v>
      </c>
      <c r="C29" s="360">
        <v>8103.0251985099994</v>
      </c>
      <c r="D29" s="361">
        <v>8305.2897466700015</v>
      </c>
      <c r="E29" s="361">
        <v>9384.704893099999</v>
      </c>
      <c r="F29" s="361">
        <v>10163.4853271969</v>
      </c>
      <c r="G29" s="360">
        <v>10140.765674230999</v>
      </c>
      <c r="H29" s="360">
        <v>10582.5699161828</v>
      </c>
      <c r="I29" s="360">
        <v>10800.931348141701</v>
      </c>
      <c r="J29" s="360">
        <v>10870.7817401559</v>
      </c>
      <c r="K29" s="360">
        <v>10991.5670691702</v>
      </c>
      <c r="L29" s="360">
        <v>11568.187853920803</v>
      </c>
      <c r="M29" s="360">
        <v>11804.569380646502</v>
      </c>
    </row>
  </sheetData>
  <mergeCells count="1">
    <mergeCell ref="C14:M14"/>
  </mergeCells>
  <hyperlinks>
    <hyperlink ref="B1" location="'NČI 2014+ v14 '!N47" display="zpět"/>
    <hyperlink ref="C10" r:id="rId1"/>
  </hyperlink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J13"/>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42578125" style="303" customWidth="1"/>
    <col min="2" max="2" width="19" style="303" customWidth="1"/>
    <col min="3" max="16384" width="9.140625" style="303"/>
  </cols>
  <sheetData>
    <row r="1" spans="2:10" x14ac:dyDescent="0.25">
      <c r="B1" s="190" t="s">
        <v>295</v>
      </c>
    </row>
    <row r="2" spans="2:10" x14ac:dyDescent="0.25">
      <c r="B2" s="191" t="s">
        <v>69</v>
      </c>
    </row>
    <row r="3" spans="2:10" x14ac:dyDescent="0.25">
      <c r="I3" s="192"/>
      <c r="J3" s="192" t="s">
        <v>71</v>
      </c>
    </row>
    <row r="4" spans="2:10" x14ac:dyDescent="0.25">
      <c r="B4" s="305"/>
      <c r="C4" s="99">
        <v>2005</v>
      </c>
      <c r="D4" s="99">
        <v>2008</v>
      </c>
      <c r="E4" s="99">
        <v>2009</v>
      </c>
      <c r="F4" s="99">
        <v>2010</v>
      </c>
      <c r="G4" s="99">
        <v>2011</v>
      </c>
      <c r="H4" s="99">
        <v>2012</v>
      </c>
      <c r="I4" s="99">
        <v>2013</v>
      </c>
      <c r="J4" s="99">
        <v>2014</v>
      </c>
    </row>
    <row r="5" spans="2:10" x14ac:dyDescent="0.25">
      <c r="B5" s="306" t="s">
        <v>297</v>
      </c>
      <c r="C5" s="72">
        <v>325.39999999999998</v>
      </c>
      <c r="D5" s="72">
        <v>281.89999999999998</v>
      </c>
      <c r="E5" s="72">
        <v>277.8</v>
      </c>
      <c r="F5" s="72">
        <v>285.7</v>
      </c>
      <c r="G5" s="72">
        <v>269.8</v>
      </c>
      <c r="H5" s="72">
        <v>270.5</v>
      </c>
      <c r="I5" s="72">
        <v>267.89999999999998</v>
      </c>
      <c r="J5" s="72">
        <v>256.3</v>
      </c>
    </row>
    <row r="9" spans="2:10" x14ac:dyDescent="0.25">
      <c r="B9" s="196" t="s">
        <v>444</v>
      </c>
      <c r="C9" s="303" t="s">
        <v>925</v>
      </c>
    </row>
    <row r="10" spans="2:10" x14ac:dyDescent="0.25">
      <c r="B10" s="196" t="s">
        <v>330</v>
      </c>
      <c r="C10" s="303" t="s">
        <v>926</v>
      </c>
    </row>
    <row r="11" spans="2:10" x14ac:dyDescent="0.25">
      <c r="B11" s="303" t="s">
        <v>446</v>
      </c>
      <c r="C11" s="191" t="s">
        <v>927</v>
      </c>
    </row>
    <row r="12" spans="2:10" x14ac:dyDescent="0.25">
      <c r="B12" s="303" t="s">
        <v>447</v>
      </c>
      <c r="C12" s="190" t="s">
        <v>928</v>
      </c>
    </row>
    <row r="13" spans="2:10" x14ac:dyDescent="0.25">
      <c r="B13" s="303" t="s">
        <v>329</v>
      </c>
      <c r="C13" s="303" t="s">
        <v>929</v>
      </c>
    </row>
  </sheetData>
  <hyperlinks>
    <hyperlink ref="B1" location="'NČI 2014+ v14 '!N49" display="zpě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
  <sheetViews>
    <sheetView zoomScale="80" zoomScaleNormal="80" workbookViewId="0">
      <selection activeCell="P16" sqref="P16"/>
    </sheetView>
  </sheetViews>
  <sheetFormatPr defaultRowHeight="12.75" x14ac:dyDescent="0.2"/>
  <cols>
    <col min="1" max="9" width="9.140625" style="34"/>
    <col min="10" max="11" width="32.28515625" style="34" customWidth="1"/>
    <col min="12" max="16384" width="9.140625" style="34"/>
  </cols>
  <sheetData>
    <row r="1" spans="1:11" ht="29.25" customHeight="1" x14ac:dyDescent="0.2">
      <c r="A1" s="40" t="s">
        <v>14</v>
      </c>
      <c r="B1" s="40" t="s">
        <v>35</v>
      </c>
      <c r="C1" s="40">
        <v>27</v>
      </c>
      <c r="D1" s="14" t="s">
        <v>283</v>
      </c>
      <c r="E1" s="3" t="s">
        <v>220</v>
      </c>
      <c r="F1" s="3" t="s">
        <v>257</v>
      </c>
      <c r="G1" s="4" t="s">
        <v>194</v>
      </c>
      <c r="H1" s="31" t="s">
        <v>37</v>
      </c>
      <c r="I1" s="7" t="s">
        <v>37</v>
      </c>
      <c r="J1" s="15" t="s">
        <v>106</v>
      </c>
      <c r="K1" s="56" t="s">
        <v>201</v>
      </c>
    </row>
    <row r="2" spans="1:11" ht="29.25" customHeight="1" x14ac:dyDescent="0.2">
      <c r="A2" s="40" t="s">
        <v>14</v>
      </c>
      <c r="B2" s="40" t="s">
        <v>35</v>
      </c>
      <c r="C2" s="40" t="s">
        <v>107</v>
      </c>
      <c r="D2" s="14" t="s">
        <v>283</v>
      </c>
      <c r="E2" s="3" t="s">
        <v>221</v>
      </c>
      <c r="F2" s="3"/>
      <c r="G2" s="4" t="s">
        <v>37</v>
      </c>
      <c r="H2" s="4"/>
      <c r="I2" s="7"/>
      <c r="J2" s="15" t="s">
        <v>108</v>
      </c>
      <c r="K2" s="56" t="s">
        <v>281</v>
      </c>
    </row>
    <row r="3" spans="1:11" ht="29.25" customHeight="1" x14ac:dyDescent="0.2">
      <c r="A3" s="40" t="s">
        <v>14</v>
      </c>
      <c r="B3" s="40" t="s">
        <v>35</v>
      </c>
      <c r="C3" s="40" t="s">
        <v>109</v>
      </c>
      <c r="D3" s="14" t="s">
        <v>283</v>
      </c>
      <c r="E3" s="3" t="s">
        <v>222</v>
      </c>
      <c r="F3" s="3"/>
      <c r="G3" s="4" t="s">
        <v>37</v>
      </c>
      <c r="H3" s="4"/>
      <c r="I3" s="7"/>
      <c r="J3" s="15" t="s">
        <v>110</v>
      </c>
      <c r="K3" s="56" t="s">
        <v>282</v>
      </c>
    </row>
    <row r="4" spans="1:11" s="62" customFormat="1" ht="29.25" customHeight="1" x14ac:dyDescent="0.2">
      <c r="A4" s="57" t="s">
        <v>26</v>
      </c>
      <c r="B4" s="57"/>
      <c r="C4" s="57" t="s">
        <v>111</v>
      </c>
      <c r="D4" s="63" t="s">
        <v>280</v>
      </c>
      <c r="E4" s="57" t="s">
        <v>223</v>
      </c>
      <c r="F4" s="57"/>
      <c r="G4" s="57" t="s">
        <v>37</v>
      </c>
      <c r="H4" s="57"/>
      <c r="I4" s="58"/>
      <c r="J4" s="60" t="s">
        <v>112</v>
      </c>
      <c r="K4" s="60"/>
    </row>
    <row r="5" spans="1:11" s="62" customFormat="1" ht="29.25" customHeight="1" x14ac:dyDescent="0.2">
      <c r="A5" s="57" t="s">
        <v>26</v>
      </c>
      <c r="B5" s="57"/>
      <c r="C5" s="57" t="s">
        <v>113</v>
      </c>
      <c r="D5" s="63" t="s">
        <v>280</v>
      </c>
      <c r="E5" s="57" t="s">
        <v>224</v>
      </c>
      <c r="F5" s="57"/>
      <c r="G5" s="57" t="s">
        <v>37</v>
      </c>
      <c r="H5" s="57"/>
      <c r="I5" s="58"/>
      <c r="J5" s="61" t="s">
        <v>114</v>
      </c>
      <c r="K5" s="60"/>
    </row>
    <row r="6" spans="1:11" s="62" customFormat="1" ht="29.25" customHeight="1" x14ac:dyDescent="0.2">
      <c r="A6" s="57" t="s">
        <v>26</v>
      </c>
      <c r="B6" s="57"/>
      <c r="C6" s="57" t="s">
        <v>115</v>
      </c>
      <c r="D6" s="63" t="s">
        <v>280</v>
      </c>
      <c r="E6" s="57" t="s">
        <v>225</v>
      </c>
      <c r="F6" s="57"/>
      <c r="G6" s="57" t="s">
        <v>37</v>
      </c>
      <c r="H6" s="57"/>
      <c r="I6" s="58"/>
      <c r="J6" s="61" t="s">
        <v>116</v>
      </c>
      <c r="K6" s="60"/>
    </row>
    <row r="7" spans="1:11" s="62" customFormat="1" ht="29.25" customHeight="1" x14ac:dyDescent="0.2">
      <c r="A7" s="57" t="s">
        <v>26</v>
      </c>
      <c r="B7" s="57"/>
      <c r="C7" s="57" t="s">
        <v>117</v>
      </c>
      <c r="D7" s="63" t="s">
        <v>280</v>
      </c>
      <c r="E7" s="57" t="s">
        <v>226</v>
      </c>
      <c r="F7" s="57"/>
      <c r="G7" s="57" t="s">
        <v>37</v>
      </c>
      <c r="H7" s="57"/>
      <c r="I7" s="58"/>
      <c r="J7" s="61" t="s">
        <v>118</v>
      </c>
      <c r="K7" s="60"/>
    </row>
    <row r="8" spans="1:11" s="62" customFormat="1" ht="29.25" customHeight="1" x14ac:dyDescent="0.2">
      <c r="A8" s="57" t="s">
        <v>26</v>
      </c>
      <c r="B8" s="57"/>
      <c r="C8" s="57" t="s">
        <v>119</v>
      </c>
      <c r="D8" s="63" t="s">
        <v>280</v>
      </c>
      <c r="E8" s="57" t="s">
        <v>227</v>
      </c>
      <c r="F8" s="57"/>
      <c r="G8" s="57" t="s">
        <v>37</v>
      </c>
      <c r="H8" s="57"/>
      <c r="I8" s="58"/>
      <c r="J8" s="61" t="s">
        <v>120</v>
      </c>
      <c r="K8" s="60"/>
    </row>
    <row r="9" spans="1:11" s="62" customFormat="1" ht="29.25" customHeight="1" x14ac:dyDescent="0.2">
      <c r="A9" s="57" t="s">
        <v>26</v>
      </c>
      <c r="B9" s="57"/>
      <c r="C9" s="57" t="s">
        <v>121</v>
      </c>
      <c r="D9" s="63" t="s">
        <v>280</v>
      </c>
      <c r="E9" s="57" t="s">
        <v>228</v>
      </c>
      <c r="F9" s="57"/>
      <c r="G9" s="57" t="s">
        <v>37</v>
      </c>
      <c r="H9" s="57"/>
      <c r="I9" s="58"/>
      <c r="J9" s="61" t="s">
        <v>122</v>
      </c>
      <c r="K9" s="60"/>
    </row>
    <row r="10" spans="1:11" ht="29.25" customHeight="1" x14ac:dyDescent="0.2">
      <c r="A10" s="40" t="s">
        <v>14</v>
      </c>
      <c r="B10" s="40" t="s">
        <v>35</v>
      </c>
      <c r="C10" s="40">
        <v>29</v>
      </c>
      <c r="D10" s="14">
        <v>121</v>
      </c>
      <c r="E10" s="3" t="s">
        <v>229</v>
      </c>
      <c r="F10" s="3" t="s">
        <v>258</v>
      </c>
      <c r="G10" s="4" t="s">
        <v>213</v>
      </c>
      <c r="H10" s="31" t="s">
        <v>33</v>
      </c>
      <c r="I10" s="7" t="s">
        <v>33</v>
      </c>
      <c r="J10" s="15" t="s">
        <v>123</v>
      </c>
      <c r="K10" s="15" t="s">
        <v>290</v>
      </c>
    </row>
    <row r="11" spans="1:11" ht="29.25" customHeight="1" x14ac:dyDescent="0.2">
      <c r="A11" s="40" t="s">
        <v>14</v>
      </c>
      <c r="B11" s="40" t="s">
        <v>35</v>
      </c>
      <c r="C11" s="40" t="s">
        <v>124</v>
      </c>
      <c r="D11" s="3"/>
      <c r="E11" s="3" t="s">
        <v>230</v>
      </c>
      <c r="F11" s="3"/>
      <c r="G11" s="4" t="s">
        <v>213</v>
      </c>
      <c r="H11" s="4"/>
      <c r="I11" s="7"/>
      <c r="J11" s="8" t="s">
        <v>125</v>
      </c>
      <c r="K11" s="8"/>
    </row>
    <row r="12" spans="1:11" ht="29.25" customHeight="1" x14ac:dyDescent="0.2">
      <c r="A12" s="40" t="s">
        <v>14</v>
      </c>
      <c r="B12" s="40" t="s">
        <v>35</v>
      </c>
      <c r="C12" s="40" t="s">
        <v>126</v>
      </c>
      <c r="D12" s="3"/>
      <c r="E12" s="3" t="s">
        <v>231</v>
      </c>
      <c r="F12" s="3"/>
      <c r="G12" s="4" t="s">
        <v>213</v>
      </c>
      <c r="H12" s="4"/>
      <c r="I12" s="7"/>
      <c r="J12" s="8" t="s">
        <v>127</v>
      </c>
      <c r="K12" s="8"/>
    </row>
    <row r="13" spans="1:11" s="62" customFormat="1" ht="29.25" customHeight="1" x14ac:dyDescent="0.2">
      <c r="A13" s="57" t="s">
        <v>26</v>
      </c>
      <c r="B13" s="57"/>
      <c r="C13" s="63" t="s">
        <v>280</v>
      </c>
      <c r="D13" s="59" t="s">
        <v>202</v>
      </c>
      <c r="E13" s="57" t="s">
        <v>232</v>
      </c>
      <c r="F13" s="57"/>
      <c r="G13" s="57" t="s">
        <v>37</v>
      </c>
      <c r="H13" s="57"/>
      <c r="I13" s="58"/>
      <c r="J13" s="60" t="s">
        <v>201</v>
      </c>
      <c r="K13" s="60"/>
    </row>
    <row r="14" spans="1:11" ht="29.25" customHeight="1" x14ac:dyDescent="0.2">
      <c r="A14" s="3" t="s">
        <v>26</v>
      </c>
      <c r="B14" s="3"/>
      <c r="C14" s="3"/>
      <c r="D14" s="50" t="s">
        <v>203</v>
      </c>
      <c r="E14" s="41" t="s">
        <v>233</v>
      </c>
      <c r="F14" s="32" t="s">
        <v>285</v>
      </c>
      <c r="G14" s="4" t="s">
        <v>37</v>
      </c>
      <c r="H14" s="4"/>
      <c r="I14" s="7"/>
      <c r="J14" s="15" t="s">
        <v>208</v>
      </c>
      <c r="K14" s="15" t="s">
        <v>284</v>
      </c>
    </row>
    <row r="15" spans="1:11" ht="29.25" customHeight="1" x14ac:dyDescent="0.2">
      <c r="A15" s="3" t="s">
        <v>26</v>
      </c>
      <c r="B15" s="3"/>
      <c r="C15" s="3"/>
      <c r="D15" s="50" t="s">
        <v>204</v>
      </c>
      <c r="E15" s="41" t="s">
        <v>234</v>
      </c>
      <c r="F15" s="32" t="s">
        <v>286</v>
      </c>
      <c r="G15" s="4" t="s">
        <v>37</v>
      </c>
      <c r="H15" s="4"/>
      <c r="I15" s="7"/>
      <c r="J15" s="15" t="s">
        <v>209</v>
      </c>
      <c r="K15" s="15"/>
    </row>
    <row r="16" spans="1:11" ht="29.25" customHeight="1" x14ac:dyDescent="0.2">
      <c r="A16" s="3" t="s">
        <v>26</v>
      </c>
      <c r="B16" s="3"/>
      <c r="C16" s="3"/>
      <c r="D16" s="50" t="s">
        <v>205</v>
      </c>
      <c r="E16" s="41" t="s">
        <v>235</v>
      </c>
      <c r="F16" s="32" t="s">
        <v>287</v>
      </c>
      <c r="G16" s="4" t="s">
        <v>37</v>
      </c>
      <c r="H16" s="4"/>
      <c r="I16" s="7"/>
      <c r="J16" s="15" t="s">
        <v>210</v>
      </c>
      <c r="K16" s="15"/>
    </row>
    <row r="17" spans="1:11" ht="29.25" customHeight="1" x14ac:dyDescent="0.2">
      <c r="A17" s="3" t="s">
        <v>26</v>
      </c>
      <c r="B17" s="3"/>
      <c r="C17" s="3"/>
      <c r="D17" s="50" t="s">
        <v>206</v>
      </c>
      <c r="E17" s="41" t="s">
        <v>236</v>
      </c>
      <c r="F17" s="32" t="s">
        <v>288</v>
      </c>
      <c r="G17" s="4" t="s">
        <v>37</v>
      </c>
      <c r="H17" s="4"/>
      <c r="I17" s="7"/>
      <c r="J17" s="15" t="s">
        <v>211</v>
      </c>
      <c r="K17" s="15"/>
    </row>
    <row r="18" spans="1:11" ht="29.25" customHeight="1" x14ac:dyDescent="0.2">
      <c r="A18" s="3" t="s">
        <v>26</v>
      </c>
      <c r="B18" s="3"/>
      <c r="C18" s="3"/>
      <c r="D18" s="51" t="s">
        <v>207</v>
      </c>
      <c r="E18" s="41" t="s">
        <v>237</v>
      </c>
      <c r="F18" s="32" t="s">
        <v>289</v>
      </c>
      <c r="G18" s="4" t="s">
        <v>37</v>
      </c>
      <c r="H18" s="4"/>
      <c r="I18" s="7"/>
      <c r="J18" s="15" t="s">
        <v>212</v>
      </c>
      <c r="K18" s="15"/>
    </row>
    <row r="20" spans="1:11" x14ac:dyDescent="0.2">
      <c r="G20" s="34" t="s">
        <v>291</v>
      </c>
      <c r="H20" s="34" t="s">
        <v>292</v>
      </c>
    </row>
    <row r="21" spans="1:11" x14ac:dyDescent="0.2">
      <c r="G21" s="41" t="s">
        <v>233</v>
      </c>
      <c r="H21" s="32" t="s">
        <v>285</v>
      </c>
    </row>
    <row r="22" spans="1:11" x14ac:dyDescent="0.2">
      <c r="G22" s="41" t="s">
        <v>234</v>
      </c>
      <c r="H22" s="32" t="s">
        <v>286</v>
      </c>
    </row>
    <row r="23" spans="1:11" x14ac:dyDescent="0.2">
      <c r="G23" s="41" t="s">
        <v>235</v>
      </c>
      <c r="H23" s="32" t="s">
        <v>287</v>
      </c>
    </row>
    <row r="24" spans="1:11" x14ac:dyDescent="0.2">
      <c r="G24" s="41" t="s">
        <v>236</v>
      </c>
      <c r="H24" s="32" t="s">
        <v>288</v>
      </c>
    </row>
    <row r="25" spans="1:11" x14ac:dyDescent="0.2">
      <c r="G25" s="41" t="s">
        <v>237</v>
      </c>
      <c r="H25" s="32" t="s">
        <v>289</v>
      </c>
    </row>
  </sheetData>
  <pageMargins left="0.7" right="0.7" top="0.78740157499999996" bottom="0.78740157499999996" header="0.3" footer="0.3"/>
  <pageSetup paperSize="9" orientation="portrait"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5" x14ac:dyDescent="0.25"/>
  <cols>
    <col min="1" max="1" width="4.28515625" style="182" customWidth="1"/>
    <col min="2" max="5" width="14.5703125" style="182" customWidth="1"/>
    <col min="6" max="6" width="14.7109375" style="182" customWidth="1"/>
    <col min="7" max="16384" width="9.140625" style="182"/>
  </cols>
  <sheetData>
    <row r="1" spans="2:6" x14ac:dyDescent="0.25">
      <c r="B1" s="190" t="s">
        <v>295</v>
      </c>
    </row>
    <row r="2" spans="2:6" x14ac:dyDescent="0.25">
      <c r="B2" s="191" t="s">
        <v>527</v>
      </c>
    </row>
    <row r="3" spans="2:6" x14ac:dyDescent="0.25">
      <c r="B3" s="197" t="s">
        <v>651</v>
      </c>
      <c r="C3" s="197"/>
      <c r="D3" s="197"/>
    </row>
    <row r="4" spans="2:6" x14ac:dyDescent="0.25">
      <c r="B4" s="197" t="s">
        <v>745</v>
      </c>
      <c r="C4" s="197"/>
      <c r="D4" s="197"/>
    </row>
    <row r="5" spans="2:6" x14ac:dyDescent="0.25">
      <c r="F5" s="192" t="s">
        <v>411</v>
      </c>
    </row>
    <row r="6" spans="2:6" x14ac:dyDescent="0.25">
      <c r="B6" s="193"/>
      <c r="C6" s="99">
        <v>2011</v>
      </c>
      <c r="D6" s="99">
        <v>2012</v>
      </c>
      <c r="E6" s="99">
        <v>2013</v>
      </c>
      <c r="F6" s="99">
        <v>2014</v>
      </c>
    </row>
    <row r="7" spans="2:6" x14ac:dyDescent="0.25">
      <c r="B7" s="195" t="s">
        <v>297</v>
      </c>
      <c r="C7" s="199">
        <v>115590000</v>
      </c>
      <c r="D7" s="199">
        <v>114062000</v>
      </c>
      <c r="E7" s="199">
        <v>128339000</v>
      </c>
      <c r="F7" s="199">
        <v>117171000</v>
      </c>
    </row>
    <row r="11" spans="2:6" x14ac:dyDescent="0.25">
      <c r="B11" s="196" t="s">
        <v>444</v>
      </c>
      <c r="C11" s="196" t="s">
        <v>198</v>
      </c>
    </row>
    <row r="12" spans="2:6" x14ac:dyDescent="0.25">
      <c r="B12" s="196" t="s">
        <v>330</v>
      </c>
      <c r="C12" s="196" t="s">
        <v>648</v>
      </c>
    </row>
    <row r="13" spans="2:6" x14ac:dyDescent="0.25">
      <c r="B13" s="182" t="s">
        <v>447</v>
      </c>
      <c r="C13" s="200" t="s">
        <v>649</v>
      </c>
    </row>
    <row r="14" spans="2:6" x14ac:dyDescent="0.25">
      <c r="B14" s="182" t="s">
        <v>446</v>
      </c>
      <c r="C14" s="86" t="s">
        <v>650</v>
      </c>
    </row>
    <row r="16" spans="2:6" x14ac:dyDescent="0.25">
      <c r="B16" s="196" t="s">
        <v>330</v>
      </c>
      <c r="C16" s="303" t="s">
        <v>748</v>
      </c>
    </row>
    <row r="17" spans="2:3" x14ac:dyDescent="0.25">
      <c r="B17" s="303" t="s">
        <v>447</v>
      </c>
      <c r="C17" s="190" t="s">
        <v>749</v>
      </c>
    </row>
    <row r="18" spans="2:3" x14ac:dyDescent="0.25">
      <c r="B18" s="303" t="s">
        <v>446</v>
      </c>
      <c r="C18" s="86" t="s">
        <v>747</v>
      </c>
    </row>
    <row r="19" spans="2:3" x14ac:dyDescent="0.25">
      <c r="B19" s="182" t="s">
        <v>329</v>
      </c>
      <c r="C19" s="196" t="s">
        <v>746</v>
      </c>
    </row>
  </sheetData>
  <hyperlinks>
    <hyperlink ref="B1" location="'NČI 2014+ v14 '!N50" display="zpět"/>
    <hyperlink ref="C12" r:id="rId1" display="https://www.czso.cz/csu/czso/energeticka-bilance-2012-lxel7cr2q7"/>
    <hyperlink ref="C13" r:id="rId2"/>
    <hyperlink ref="C17" r:id="rId3"/>
  </hyperlink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28515625" style="303" customWidth="1"/>
    <col min="2" max="2" width="26.5703125" style="303" customWidth="1"/>
    <col min="3" max="16384" width="9.140625" style="303"/>
  </cols>
  <sheetData>
    <row r="1" spans="2:12" x14ac:dyDescent="0.25">
      <c r="B1" s="190" t="s">
        <v>295</v>
      </c>
    </row>
    <row r="2" spans="2:12" x14ac:dyDescent="0.25">
      <c r="B2" s="191" t="s">
        <v>83</v>
      </c>
    </row>
    <row r="3" spans="2:12" x14ac:dyDescent="0.25">
      <c r="B3" s="197" t="s">
        <v>486</v>
      </c>
      <c r="C3" s="197"/>
      <c r="D3" s="197"/>
      <c r="E3" s="197"/>
      <c r="F3" s="197"/>
      <c r="G3" s="197"/>
      <c r="H3" s="197"/>
    </row>
    <row r="4" spans="2:12" x14ac:dyDescent="0.25">
      <c r="K4" s="192"/>
      <c r="L4" s="192" t="s">
        <v>331</v>
      </c>
    </row>
    <row r="5" spans="2:12" x14ac:dyDescent="0.25">
      <c r="B5" s="305" t="s">
        <v>296</v>
      </c>
      <c r="C5" s="99">
        <v>2005</v>
      </c>
      <c r="D5" s="99">
        <v>2007</v>
      </c>
      <c r="E5" s="99">
        <v>2008</v>
      </c>
      <c r="F5" s="99">
        <v>2009</v>
      </c>
      <c r="G5" s="99">
        <v>2010</v>
      </c>
      <c r="H5" s="99">
        <v>2011</v>
      </c>
      <c r="I5" s="99">
        <v>2012</v>
      </c>
      <c r="J5" s="99">
        <v>2013</v>
      </c>
      <c r="K5" s="99">
        <v>2014</v>
      </c>
      <c r="L5" s="99">
        <v>2015</v>
      </c>
    </row>
    <row r="6" spans="2:12" x14ac:dyDescent="0.25">
      <c r="B6" s="306" t="s">
        <v>297</v>
      </c>
      <c r="C6" s="72">
        <v>18248.315999999999</v>
      </c>
      <c r="D6" s="72">
        <v>19899.541000000001</v>
      </c>
      <c r="E6" s="72">
        <v>20327.242999999995</v>
      </c>
      <c r="F6" s="72">
        <v>23491.144000000004</v>
      </c>
      <c r="G6" s="72">
        <v>22646.762999999999</v>
      </c>
      <c r="H6" s="72">
        <v>24814.074000000001</v>
      </c>
      <c r="I6" s="72">
        <v>25617.059000000001</v>
      </c>
      <c r="J6" s="72">
        <v>27074.370999999999</v>
      </c>
      <c r="K6" s="72">
        <v>31390.275000000001</v>
      </c>
      <c r="L6" s="72">
        <v>40109.603999999999</v>
      </c>
    </row>
    <row r="7" spans="2:12" x14ac:dyDescent="0.25">
      <c r="B7" s="73" t="s">
        <v>298</v>
      </c>
      <c r="C7" s="74">
        <v>3369.761</v>
      </c>
      <c r="D7" s="74">
        <v>3525.2150000000001</v>
      </c>
      <c r="E7" s="74">
        <v>3336.7150000000001</v>
      </c>
      <c r="F7" s="74">
        <v>5334.5780000000004</v>
      </c>
      <c r="G7" s="74">
        <v>5232.6450000000004</v>
      </c>
      <c r="H7" s="74">
        <v>4235.0929999999998</v>
      </c>
      <c r="I7" s="74">
        <v>4076.0639999999999</v>
      </c>
      <c r="J7" s="74">
        <v>4636.8459999999995</v>
      </c>
      <c r="K7" s="74">
        <v>3609.248</v>
      </c>
      <c r="L7" s="74">
        <v>5603.6279999999997</v>
      </c>
    </row>
    <row r="8" spans="2:12" x14ac:dyDescent="0.25">
      <c r="B8" s="73" t="s">
        <v>299</v>
      </c>
      <c r="C8" s="74">
        <v>2552.453</v>
      </c>
      <c r="D8" s="74">
        <v>2578.4589999999998</v>
      </c>
      <c r="E8" s="74">
        <v>2493.4639999999999</v>
      </c>
      <c r="F8" s="74">
        <v>1763.2819999999999</v>
      </c>
      <c r="G8" s="74">
        <v>2227.9250000000002</v>
      </c>
      <c r="H8" s="74">
        <v>2016.329</v>
      </c>
      <c r="I8" s="74">
        <v>2790.4949999999999</v>
      </c>
      <c r="J8" s="74">
        <v>3027.482</v>
      </c>
      <c r="K8" s="74">
        <v>3070.1880000000001</v>
      </c>
      <c r="L8" s="74">
        <v>3493.7220000000002</v>
      </c>
    </row>
    <row r="9" spans="2:12" x14ac:dyDescent="0.25">
      <c r="B9" s="73" t="s">
        <v>300</v>
      </c>
      <c r="C9" s="74">
        <v>583.60199999999998</v>
      </c>
      <c r="D9" s="74">
        <v>629.83399999999995</v>
      </c>
      <c r="E9" s="74">
        <v>616.91899999999998</v>
      </c>
      <c r="F9" s="74">
        <v>727.74800000000005</v>
      </c>
      <c r="G9" s="74">
        <v>683.01300000000003</v>
      </c>
      <c r="H9" s="74">
        <v>1193.777</v>
      </c>
      <c r="I9" s="74">
        <v>1016.905</v>
      </c>
      <c r="J9" s="74">
        <v>1151.7570000000001</v>
      </c>
      <c r="K9" s="74">
        <v>1386.6489999999999</v>
      </c>
      <c r="L9" s="74">
        <v>1559.4880000000001</v>
      </c>
    </row>
    <row r="10" spans="2:12" x14ac:dyDescent="0.25">
      <c r="B10" s="73" t="s">
        <v>301</v>
      </c>
      <c r="C10" s="74">
        <v>695.92</v>
      </c>
      <c r="D10" s="74">
        <v>1782.1880000000001</v>
      </c>
      <c r="E10" s="74">
        <v>1370.6020000000001</v>
      </c>
      <c r="F10" s="74">
        <v>2170.8829999999998</v>
      </c>
      <c r="G10" s="74">
        <v>1228.991</v>
      </c>
      <c r="H10" s="74">
        <v>1204.0630000000001</v>
      </c>
      <c r="I10" s="74">
        <v>1138.106</v>
      </c>
      <c r="J10" s="74">
        <v>1228.4949999999999</v>
      </c>
      <c r="K10" s="74">
        <v>2342.6770000000001</v>
      </c>
      <c r="L10" s="74">
        <v>1090.9369999999999</v>
      </c>
    </row>
    <row r="11" spans="2:12" x14ac:dyDescent="0.25">
      <c r="B11" s="73" t="s">
        <v>302</v>
      </c>
      <c r="C11" s="74">
        <v>594.33100000000002</v>
      </c>
      <c r="D11" s="74">
        <v>316.41800000000001</v>
      </c>
      <c r="E11" s="74">
        <v>349.73599999999999</v>
      </c>
      <c r="F11" s="74">
        <v>245.98599999999999</v>
      </c>
      <c r="G11" s="74">
        <v>374.20100000000002</v>
      </c>
      <c r="H11" s="74">
        <v>745.63499999999999</v>
      </c>
      <c r="I11" s="74">
        <v>546.94899999999996</v>
      </c>
      <c r="J11" s="74">
        <v>459.22899999999998</v>
      </c>
      <c r="K11" s="74">
        <v>452.48500000000001</v>
      </c>
      <c r="L11" s="74">
        <v>811.221</v>
      </c>
    </row>
    <row r="12" spans="2:12" x14ac:dyDescent="0.25">
      <c r="B12" s="73" t="s">
        <v>303</v>
      </c>
      <c r="C12" s="74">
        <v>1386.82</v>
      </c>
      <c r="D12" s="74">
        <v>2516.88</v>
      </c>
      <c r="E12" s="74">
        <v>1525.248</v>
      </c>
      <c r="F12" s="74">
        <v>1177.807</v>
      </c>
      <c r="G12" s="74">
        <v>1306.22</v>
      </c>
      <c r="H12" s="74">
        <v>1904.287</v>
      </c>
      <c r="I12" s="74">
        <v>1647.8109999999999</v>
      </c>
      <c r="J12" s="74">
        <v>2062.5120000000002</v>
      </c>
      <c r="K12" s="74">
        <v>2539.65</v>
      </c>
      <c r="L12" s="74">
        <v>3874.723</v>
      </c>
    </row>
    <row r="13" spans="2:12" x14ac:dyDescent="0.25">
      <c r="B13" s="73" t="s">
        <v>304</v>
      </c>
      <c r="C13" s="74">
        <v>515.91099999999994</v>
      </c>
      <c r="D13" s="74">
        <v>509.74200000000002</v>
      </c>
      <c r="E13" s="74">
        <v>999.90800000000002</v>
      </c>
      <c r="F13" s="74">
        <v>1788.3510000000001</v>
      </c>
      <c r="G13" s="74">
        <v>958.17899999999997</v>
      </c>
      <c r="H13" s="74">
        <v>1500.598</v>
      </c>
      <c r="I13" s="74">
        <v>989.67600000000004</v>
      </c>
      <c r="J13" s="74">
        <v>770.22400000000005</v>
      </c>
      <c r="K13" s="74">
        <v>833.35799999999995</v>
      </c>
      <c r="L13" s="74">
        <v>614.82399999999996</v>
      </c>
    </row>
    <row r="14" spans="2:12" x14ac:dyDescent="0.25">
      <c r="B14" s="73" t="s">
        <v>305</v>
      </c>
      <c r="C14" s="74">
        <v>941.89</v>
      </c>
      <c r="D14" s="74">
        <v>737.91099999999994</v>
      </c>
      <c r="E14" s="74">
        <v>1372.396</v>
      </c>
      <c r="F14" s="74">
        <v>1002.341</v>
      </c>
      <c r="G14" s="74">
        <v>1307.413</v>
      </c>
      <c r="H14" s="74">
        <v>1465.6479999999999</v>
      </c>
      <c r="I14" s="74">
        <v>2041.856</v>
      </c>
      <c r="J14" s="74">
        <v>2190.4609999999998</v>
      </c>
      <c r="K14" s="74">
        <v>997.86800000000005</v>
      </c>
      <c r="L14" s="74">
        <v>1110.942</v>
      </c>
    </row>
    <row r="15" spans="2:12" x14ac:dyDescent="0.25">
      <c r="B15" s="73" t="s">
        <v>306</v>
      </c>
      <c r="C15" s="74">
        <v>887.51499999999999</v>
      </c>
      <c r="D15" s="74">
        <v>599.59</v>
      </c>
      <c r="E15" s="74">
        <v>923.36199999999997</v>
      </c>
      <c r="F15" s="74">
        <v>1054.6600000000001</v>
      </c>
      <c r="G15" s="74">
        <v>910.76900000000001</v>
      </c>
      <c r="H15" s="74">
        <v>1150.171</v>
      </c>
      <c r="I15" s="74">
        <v>1632.2380000000001</v>
      </c>
      <c r="J15" s="74">
        <v>1749.9849999999999</v>
      </c>
      <c r="K15" s="74">
        <v>1841.829</v>
      </c>
      <c r="L15" s="74">
        <v>4121.9669999999996</v>
      </c>
    </row>
    <row r="16" spans="2:12" x14ac:dyDescent="0.25">
      <c r="B16" s="73" t="s">
        <v>307</v>
      </c>
      <c r="C16" s="74">
        <v>691.78599999999994</v>
      </c>
      <c r="D16" s="74">
        <v>661.49400000000003</v>
      </c>
      <c r="E16" s="74">
        <v>587.13499999999999</v>
      </c>
      <c r="F16" s="74">
        <v>451.45299999999997</v>
      </c>
      <c r="G16" s="74">
        <v>570.71400000000006</v>
      </c>
      <c r="H16" s="74">
        <v>988.57</v>
      </c>
      <c r="I16" s="74">
        <v>1092.046</v>
      </c>
      <c r="J16" s="74">
        <v>949.80899999999997</v>
      </c>
      <c r="K16" s="74">
        <v>1925.133</v>
      </c>
      <c r="L16" s="74">
        <v>2109.3449999999998</v>
      </c>
    </row>
    <row r="17" spans="2:12" x14ac:dyDescent="0.25">
      <c r="B17" s="73" t="s">
        <v>308</v>
      </c>
      <c r="C17" s="74">
        <v>2590.5430000000001</v>
      </c>
      <c r="D17" s="74">
        <v>1308.3900000000001</v>
      </c>
      <c r="E17" s="74">
        <v>2743.8910000000001</v>
      </c>
      <c r="F17" s="74">
        <v>3648.3829999999998</v>
      </c>
      <c r="G17" s="74">
        <v>3015.567</v>
      </c>
      <c r="H17" s="74">
        <v>1712.2239999999999</v>
      </c>
      <c r="I17" s="74">
        <v>2857.12</v>
      </c>
      <c r="J17" s="74">
        <v>2182.058</v>
      </c>
      <c r="K17" s="74">
        <v>3200.53</v>
      </c>
      <c r="L17" s="74">
        <v>5284.6719999999996</v>
      </c>
    </row>
    <row r="18" spans="2:12" x14ac:dyDescent="0.25">
      <c r="B18" s="73" t="s">
        <v>309</v>
      </c>
      <c r="C18" s="74">
        <v>876.91099999999994</v>
      </c>
      <c r="D18" s="74">
        <v>958.08900000000006</v>
      </c>
      <c r="E18" s="74">
        <v>725.12900000000002</v>
      </c>
      <c r="F18" s="74">
        <v>676.66899999999998</v>
      </c>
      <c r="G18" s="74">
        <v>823.65899999999999</v>
      </c>
      <c r="H18" s="74">
        <v>902.51099999999997</v>
      </c>
      <c r="I18" s="74">
        <v>1507.191</v>
      </c>
      <c r="J18" s="74">
        <v>1104.9280000000001</v>
      </c>
      <c r="K18" s="74">
        <v>1454.2380000000001</v>
      </c>
      <c r="L18" s="74">
        <v>2312.6950000000002</v>
      </c>
    </row>
    <row r="19" spans="2:12" x14ac:dyDescent="0.25">
      <c r="B19" s="73" t="s">
        <v>310</v>
      </c>
      <c r="C19" s="74">
        <v>745.99900000000002</v>
      </c>
      <c r="D19" s="74">
        <v>923.98099999999999</v>
      </c>
      <c r="E19" s="74">
        <v>653.83199999999999</v>
      </c>
      <c r="F19" s="74">
        <v>948.59199999999998</v>
      </c>
      <c r="G19" s="74">
        <v>1324.905</v>
      </c>
      <c r="H19" s="74">
        <v>1001.264</v>
      </c>
      <c r="I19" s="74">
        <v>1032.2719999999999</v>
      </c>
      <c r="J19" s="74">
        <v>1178.3900000000001</v>
      </c>
      <c r="K19" s="74">
        <v>2045.2750000000001</v>
      </c>
      <c r="L19" s="74">
        <v>1469.066</v>
      </c>
    </row>
    <row r="20" spans="2:12" x14ac:dyDescent="0.25">
      <c r="B20" s="73" t="s">
        <v>311</v>
      </c>
      <c r="C20" s="74">
        <v>1814.874</v>
      </c>
      <c r="D20" s="74">
        <v>2851.35</v>
      </c>
      <c r="E20" s="74">
        <v>2628.9059999999999</v>
      </c>
      <c r="F20" s="74">
        <v>2500.4110000000001</v>
      </c>
      <c r="G20" s="74">
        <v>2682.5619999999999</v>
      </c>
      <c r="H20" s="74">
        <v>4793.9040000000005</v>
      </c>
      <c r="I20" s="74">
        <v>3248.33</v>
      </c>
      <c r="J20" s="74">
        <v>4382.1949999999997</v>
      </c>
      <c r="K20" s="74">
        <v>5691.1469999999999</v>
      </c>
      <c r="L20" s="74">
        <v>6652.3739999999998</v>
      </c>
    </row>
    <row r="22" spans="2:12" x14ac:dyDescent="0.25">
      <c r="B22" s="305" t="s">
        <v>312</v>
      </c>
      <c r="C22" s="99">
        <v>2005</v>
      </c>
      <c r="D22" s="99">
        <v>2007</v>
      </c>
      <c r="E22" s="99">
        <v>2008</v>
      </c>
      <c r="F22" s="99">
        <v>2009</v>
      </c>
      <c r="G22" s="99">
        <v>2010</v>
      </c>
      <c r="H22" s="99">
        <v>2011</v>
      </c>
      <c r="I22" s="99">
        <v>2012</v>
      </c>
      <c r="J22" s="99">
        <v>2013</v>
      </c>
      <c r="K22" s="99">
        <v>2014</v>
      </c>
      <c r="L22" s="99">
        <v>2015</v>
      </c>
    </row>
    <row r="23" spans="2:12" x14ac:dyDescent="0.25">
      <c r="B23" s="306" t="s">
        <v>297</v>
      </c>
      <c r="C23" s="72">
        <v>18248.315999999999</v>
      </c>
      <c r="D23" s="72">
        <v>19899.541000000001</v>
      </c>
      <c r="E23" s="72">
        <v>20327.242999999995</v>
      </c>
      <c r="F23" s="72">
        <v>23491.144000000004</v>
      </c>
      <c r="G23" s="72">
        <v>22646.762999999999</v>
      </c>
      <c r="H23" s="72">
        <v>24814.074000000001</v>
      </c>
      <c r="I23" s="72">
        <v>25617.059000000001</v>
      </c>
      <c r="J23" s="72">
        <v>27074.370999999999</v>
      </c>
      <c r="K23" s="72">
        <v>31390.275000000001</v>
      </c>
      <c r="L23" s="72">
        <f>+L6</f>
        <v>40109.603999999999</v>
      </c>
    </row>
    <row r="24" spans="2:12" x14ac:dyDescent="0.25">
      <c r="B24" s="73" t="s">
        <v>313</v>
      </c>
      <c r="C24" s="74">
        <v>3369.761</v>
      </c>
      <c r="D24" s="74">
        <v>3525.2150000000001</v>
      </c>
      <c r="E24" s="74">
        <v>3336.7150000000001</v>
      </c>
      <c r="F24" s="74">
        <v>5334.5780000000004</v>
      </c>
      <c r="G24" s="74">
        <v>5232.6450000000004</v>
      </c>
      <c r="H24" s="74">
        <v>4235.0929999999998</v>
      </c>
      <c r="I24" s="74">
        <v>4076.0639999999999</v>
      </c>
      <c r="J24" s="74">
        <v>4636.8459999999995</v>
      </c>
      <c r="K24" s="74">
        <v>3609.248</v>
      </c>
      <c r="L24" s="74">
        <f>+L7</f>
        <v>5603.6279999999997</v>
      </c>
    </row>
    <row r="25" spans="2:12" x14ac:dyDescent="0.25">
      <c r="B25" s="73" t="s">
        <v>314</v>
      </c>
      <c r="C25" s="74">
        <v>2552.453</v>
      </c>
      <c r="D25" s="74">
        <v>2578.4589999999998</v>
      </c>
      <c r="E25" s="74">
        <v>2493.4639999999999</v>
      </c>
      <c r="F25" s="74">
        <v>1763.2819999999999</v>
      </c>
      <c r="G25" s="74">
        <v>2227.9250000000002</v>
      </c>
      <c r="H25" s="74">
        <v>2016.329</v>
      </c>
      <c r="I25" s="74">
        <v>2790.4949999999999</v>
      </c>
      <c r="J25" s="74">
        <v>3027.482</v>
      </c>
      <c r="K25" s="74">
        <v>3070.1880000000001</v>
      </c>
      <c r="L25" s="74">
        <f>+L8</f>
        <v>3493.7220000000002</v>
      </c>
    </row>
    <row r="26" spans="2:12" x14ac:dyDescent="0.25">
      <c r="B26" s="73" t="s">
        <v>315</v>
      </c>
      <c r="C26" s="74">
        <v>1279.5219999999999</v>
      </c>
      <c r="D26" s="74">
        <v>2412.0219999999999</v>
      </c>
      <c r="E26" s="74">
        <v>1987.5210000000002</v>
      </c>
      <c r="F26" s="74">
        <v>2898.6309999999999</v>
      </c>
      <c r="G26" s="74">
        <v>1912.0039999999999</v>
      </c>
      <c r="H26" s="74">
        <v>2397.84</v>
      </c>
      <c r="I26" s="74">
        <v>2155.011</v>
      </c>
      <c r="J26" s="74">
        <v>2380.252</v>
      </c>
      <c r="K26" s="74">
        <v>3729.326</v>
      </c>
      <c r="L26" s="74">
        <f>+L9+L10</f>
        <v>2650.4250000000002</v>
      </c>
    </row>
    <row r="27" spans="2:12" x14ac:dyDescent="0.25">
      <c r="B27" s="73" t="s">
        <v>316</v>
      </c>
      <c r="C27" s="74">
        <v>1981.1509999999998</v>
      </c>
      <c r="D27" s="74">
        <v>2833.2980000000002</v>
      </c>
      <c r="E27" s="74">
        <v>1874.9839999999999</v>
      </c>
      <c r="F27" s="74">
        <v>1423.7930000000001</v>
      </c>
      <c r="G27" s="74">
        <v>1680.421</v>
      </c>
      <c r="H27" s="74">
        <v>2649.922</v>
      </c>
      <c r="I27" s="74">
        <v>2194.7599999999998</v>
      </c>
      <c r="J27" s="74">
        <v>2521.741</v>
      </c>
      <c r="K27" s="74">
        <v>2992.1350000000002</v>
      </c>
      <c r="L27" s="74">
        <f>+L11+L12</f>
        <v>4685.9439999999995</v>
      </c>
    </row>
    <row r="28" spans="2:12" x14ac:dyDescent="0.25">
      <c r="B28" s="73" t="s">
        <v>317</v>
      </c>
      <c r="C28" s="74">
        <v>2345.3159999999998</v>
      </c>
      <c r="D28" s="74">
        <v>1847.2429999999999</v>
      </c>
      <c r="E28" s="74">
        <v>3295.6660000000002</v>
      </c>
      <c r="F28" s="74">
        <v>3845.3519999999999</v>
      </c>
      <c r="G28" s="74">
        <v>3176.3609999999999</v>
      </c>
      <c r="H28" s="74">
        <v>4116.4170000000004</v>
      </c>
      <c r="I28" s="74">
        <v>4663.7700000000004</v>
      </c>
      <c r="J28" s="74">
        <v>4710.67</v>
      </c>
      <c r="K28" s="74">
        <v>3673.0550000000003</v>
      </c>
      <c r="L28" s="74">
        <f>+L13+L14+L15</f>
        <v>5847.7330000000002</v>
      </c>
    </row>
    <row r="29" spans="2:12" x14ac:dyDescent="0.25">
      <c r="B29" s="73" t="s">
        <v>318</v>
      </c>
      <c r="C29" s="74">
        <v>3282.3290000000002</v>
      </c>
      <c r="D29" s="74">
        <v>1969.884</v>
      </c>
      <c r="E29" s="74">
        <v>3331.0259999999998</v>
      </c>
      <c r="F29" s="74">
        <v>4099.8359999999993</v>
      </c>
      <c r="G29" s="74">
        <v>3586.2809999999999</v>
      </c>
      <c r="H29" s="74">
        <v>2700.7939999999999</v>
      </c>
      <c r="I29" s="74">
        <v>3949.1660000000002</v>
      </c>
      <c r="J29" s="74">
        <v>3131.8670000000002</v>
      </c>
      <c r="K29" s="74">
        <v>5125.6630000000005</v>
      </c>
      <c r="L29" s="74">
        <f>+L16+L17</f>
        <v>7394.0169999999998</v>
      </c>
    </row>
    <row r="30" spans="2:12" x14ac:dyDescent="0.25">
      <c r="B30" s="73" t="s">
        <v>319</v>
      </c>
      <c r="C30" s="74">
        <v>1622.9099999999999</v>
      </c>
      <c r="D30" s="74">
        <v>1882.0700000000002</v>
      </c>
      <c r="E30" s="74">
        <v>1378.961</v>
      </c>
      <c r="F30" s="74">
        <v>1625.261</v>
      </c>
      <c r="G30" s="74">
        <v>2148.5639999999999</v>
      </c>
      <c r="H30" s="74">
        <v>1903.7750000000001</v>
      </c>
      <c r="I30" s="74">
        <v>2539.4629999999997</v>
      </c>
      <c r="J30" s="74">
        <v>2283.3180000000002</v>
      </c>
      <c r="K30" s="74">
        <v>3499.5129999999999</v>
      </c>
      <c r="L30" s="74">
        <f>+L18+L19</f>
        <v>3781.7610000000004</v>
      </c>
    </row>
    <row r="31" spans="2:12" x14ac:dyDescent="0.25">
      <c r="B31" s="73" t="s">
        <v>320</v>
      </c>
      <c r="C31" s="74">
        <v>1814.874</v>
      </c>
      <c r="D31" s="74">
        <v>2851.35</v>
      </c>
      <c r="E31" s="74">
        <v>2628.9059999999999</v>
      </c>
      <c r="F31" s="74">
        <v>2500.4110000000001</v>
      </c>
      <c r="G31" s="74">
        <v>2682.5619999999999</v>
      </c>
      <c r="H31" s="74">
        <v>4793.9040000000005</v>
      </c>
      <c r="I31" s="74">
        <v>3248.33</v>
      </c>
      <c r="J31" s="74">
        <v>4382.1949999999997</v>
      </c>
      <c r="K31" s="74">
        <v>5691.1469999999999</v>
      </c>
      <c r="L31" s="74">
        <f>+L20</f>
        <v>6652.3739999999998</v>
      </c>
    </row>
    <row r="34" spans="2:16" x14ac:dyDescent="0.25">
      <c r="B34" s="196" t="s">
        <v>444</v>
      </c>
      <c r="C34" s="196" t="s">
        <v>198</v>
      </c>
    </row>
    <row r="35" spans="2:16" x14ac:dyDescent="0.25">
      <c r="B35" s="196" t="s">
        <v>330</v>
      </c>
      <c r="C35" s="196" t="s">
        <v>930</v>
      </c>
    </row>
    <row r="36" spans="2:16" x14ac:dyDescent="0.25">
      <c r="B36" s="303" t="s">
        <v>446</v>
      </c>
      <c r="C36" s="86" t="s">
        <v>927</v>
      </c>
    </row>
    <row r="37" spans="2:16" x14ac:dyDescent="0.25">
      <c r="B37" s="303" t="s">
        <v>447</v>
      </c>
      <c r="C37" s="200" t="s">
        <v>931</v>
      </c>
    </row>
    <row r="38" spans="2:16" x14ac:dyDescent="0.25">
      <c r="B38" s="303" t="s">
        <v>329</v>
      </c>
      <c r="C38" s="196" t="s">
        <v>932</v>
      </c>
    </row>
    <row r="40" spans="2:16" x14ac:dyDescent="0.25">
      <c r="B40" s="100" t="s">
        <v>487</v>
      </c>
      <c r="C40" s="102"/>
      <c r="D40" s="102"/>
      <c r="E40" s="102"/>
      <c r="F40" s="102"/>
      <c r="G40" s="102"/>
      <c r="H40" s="102"/>
      <c r="I40" s="102"/>
      <c r="J40" s="102"/>
      <c r="K40" s="102"/>
    </row>
    <row r="42" spans="2:16" ht="15" customHeight="1" x14ac:dyDescent="0.25">
      <c r="C42" s="102"/>
      <c r="D42" s="102"/>
      <c r="E42" s="102"/>
      <c r="F42" s="102"/>
      <c r="G42" s="102"/>
      <c r="H42" s="102"/>
      <c r="I42" s="102"/>
      <c r="J42" s="102"/>
      <c r="K42" s="102"/>
      <c r="L42" s="102"/>
      <c r="M42" s="101"/>
      <c r="N42" s="196"/>
      <c r="O42" s="196"/>
      <c r="P42" s="196"/>
    </row>
  </sheetData>
  <hyperlinks>
    <hyperlink ref="B1" location="'NČI 2014+ v14 '!N52" display="zpět"/>
  </hyperlink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85546875" customWidth="1"/>
    <col min="2" max="2" width="18.140625" customWidth="1"/>
  </cols>
  <sheetData>
    <row r="1" spans="2:10" x14ac:dyDescent="0.25">
      <c r="B1" s="190" t="s">
        <v>295</v>
      </c>
    </row>
    <row r="2" spans="2:10" x14ac:dyDescent="0.25">
      <c r="B2" s="67" t="s">
        <v>443</v>
      </c>
      <c r="C2" s="160"/>
      <c r="D2" s="160"/>
      <c r="E2" s="160"/>
      <c r="F2" s="160"/>
    </row>
    <row r="3" spans="2:10" x14ac:dyDescent="0.25">
      <c r="B3" s="84" t="s">
        <v>528</v>
      </c>
      <c r="C3" s="84"/>
      <c r="D3" s="197"/>
      <c r="E3" s="160"/>
      <c r="F3" s="160"/>
    </row>
    <row r="4" spans="2:10" x14ac:dyDescent="0.25">
      <c r="B4" s="160"/>
      <c r="C4" s="160"/>
      <c r="D4" s="96"/>
      <c r="E4" s="160"/>
      <c r="G4" s="68" t="s">
        <v>18</v>
      </c>
    </row>
    <row r="5" spans="2:10" x14ac:dyDescent="0.25">
      <c r="B5" s="69" t="s">
        <v>296</v>
      </c>
      <c r="C5" s="99">
        <v>2011</v>
      </c>
      <c r="D5" s="99">
        <v>2012</v>
      </c>
      <c r="E5" s="99">
        <v>2013</v>
      </c>
      <c r="F5" s="99">
        <v>2014</v>
      </c>
      <c r="G5" s="99">
        <v>2015</v>
      </c>
    </row>
    <row r="6" spans="2:10" x14ac:dyDescent="0.25">
      <c r="B6" s="71" t="s">
        <v>297</v>
      </c>
      <c r="C6" s="72">
        <v>93.42</v>
      </c>
      <c r="D6" s="72">
        <v>93.47</v>
      </c>
      <c r="E6" s="72">
        <v>93.75</v>
      </c>
      <c r="F6" s="72">
        <v>94.226923288508658</v>
      </c>
      <c r="G6" s="72">
        <v>94.18</v>
      </c>
    </row>
    <row r="7" spans="2:10" x14ac:dyDescent="0.25">
      <c r="B7" s="73" t="s">
        <v>298</v>
      </c>
      <c r="C7" s="74">
        <v>100</v>
      </c>
      <c r="D7" s="74">
        <v>99.74</v>
      </c>
      <c r="E7" s="74">
        <v>99.95</v>
      </c>
      <c r="F7" s="74">
        <v>100</v>
      </c>
      <c r="G7" s="74">
        <v>100</v>
      </c>
    </row>
    <row r="8" spans="2:10" x14ac:dyDescent="0.25">
      <c r="B8" s="73" t="s">
        <v>299</v>
      </c>
      <c r="C8" s="74">
        <v>84.47</v>
      </c>
      <c r="D8" s="74">
        <v>83.84</v>
      </c>
      <c r="E8" s="74">
        <v>83.71</v>
      </c>
      <c r="F8" s="74">
        <v>85.416598237467525</v>
      </c>
      <c r="G8" s="74">
        <v>84.63</v>
      </c>
    </row>
    <row r="9" spans="2:10" x14ac:dyDescent="0.25">
      <c r="B9" s="73" t="s">
        <v>300</v>
      </c>
      <c r="C9" s="74">
        <v>90.45</v>
      </c>
      <c r="D9" s="74">
        <v>90.6</v>
      </c>
      <c r="E9" s="74">
        <v>89.47</v>
      </c>
      <c r="F9" s="74">
        <v>89.914603453229731</v>
      </c>
      <c r="G9" s="74">
        <v>90.85</v>
      </c>
    </row>
    <row r="10" spans="2:10" x14ac:dyDescent="0.25">
      <c r="B10" s="73" t="s">
        <v>301</v>
      </c>
      <c r="C10" s="74">
        <v>83.69</v>
      </c>
      <c r="D10" s="74">
        <v>83.39</v>
      </c>
      <c r="E10" s="74">
        <v>83.28</v>
      </c>
      <c r="F10" s="74">
        <v>84.106426384990755</v>
      </c>
      <c r="G10" s="74">
        <v>83.89</v>
      </c>
      <c r="J10" s="303"/>
    </row>
    <row r="11" spans="2:10" x14ac:dyDescent="0.25">
      <c r="B11" s="73" t="s">
        <v>302</v>
      </c>
      <c r="C11" s="74">
        <v>99.73</v>
      </c>
      <c r="D11" s="74">
        <v>100</v>
      </c>
      <c r="E11" s="74">
        <v>100</v>
      </c>
      <c r="F11" s="74">
        <v>100</v>
      </c>
      <c r="G11" s="74">
        <v>100</v>
      </c>
      <c r="J11" s="303"/>
    </row>
    <row r="12" spans="2:10" x14ac:dyDescent="0.25">
      <c r="B12" s="73" t="s">
        <v>303</v>
      </c>
      <c r="C12" s="74">
        <v>96.34</v>
      </c>
      <c r="D12" s="74">
        <v>95.97</v>
      </c>
      <c r="E12" s="74">
        <v>96.66</v>
      </c>
      <c r="F12" s="74">
        <v>97.052943237603799</v>
      </c>
      <c r="G12" s="74">
        <v>97.47</v>
      </c>
    </row>
    <row r="13" spans="2:10" x14ac:dyDescent="0.25">
      <c r="B13" s="73" t="s">
        <v>304</v>
      </c>
      <c r="C13" s="74">
        <v>88.85</v>
      </c>
      <c r="D13" s="74">
        <v>90</v>
      </c>
      <c r="E13" s="74">
        <v>91.82</v>
      </c>
      <c r="F13" s="74">
        <v>91.771665834877268</v>
      </c>
      <c r="G13" s="74">
        <v>92.72</v>
      </c>
    </row>
    <row r="14" spans="2:10" x14ac:dyDescent="0.25">
      <c r="B14" s="73" t="s">
        <v>305</v>
      </c>
      <c r="C14" s="74">
        <v>92.27</v>
      </c>
      <c r="D14" s="74">
        <v>93.34</v>
      </c>
      <c r="E14" s="74">
        <v>94.25</v>
      </c>
      <c r="F14" s="74">
        <v>93.847171623801501</v>
      </c>
      <c r="G14" s="74">
        <v>94.41</v>
      </c>
    </row>
    <row r="15" spans="2:10" x14ac:dyDescent="0.25">
      <c r="B15" s="73" t="s">
        <v>306</v>
      </c>
      <c r="C15" s="74">
        <v>96.64</v>
      </c>
      <c r="D15" s="74">
        <v>96.78</v>
      </c>
      <c r="E15" s="74">
        <v>97.61</v>
      </c>
      <c r="F15" s="74">
        <v>97.260849936738168</v>
      </c>
      <c r="G15" s="74">
        <v>97.6</v>
      </c>
    </row>
    <row r="16" spans="2:10" x14ac:dyDescent="0.25">
      <c r="B16" s="73" t="s">
        <v>307</v>
      </c>
      <c r="C16" s="74">
        <v>94.58</v>
      </c>
      <c r="D16" s="74">
        <v>94.55</v>
      </c>
      <c r="E16" s="74">
        <v>95.43</v>
      </c>
      <c r="F16" s="74">
        <v>95.630443563409059</v>
      </c>
      <c r="G16" s="74">
        <v>95.47</v>
      </c>
    </row>
    <row r="17" spans="2:7" x14ac:dyDescent="0.25">
      <c r="B17" s="73" t="s">
        <v>308</v>
      </c>
      <c r="C17" s="74">
        <v>95.03</v>
      </c>
      <c r="D17" s="74">
        <v>94.83</v>
      </c>
      <c r="E17" s="74">
        <v>95.42</v>
      </c>
      <c r="F17" s="74">
        <v>96.987472216954615</v>
      </c>
      <c r="G17" s="74">
        <v>95.34</v>
      </c>
    </row>
    <row r="18" spans="2:7" x14ac:dyDescent="0.25">
      <c r="B18" s="73" t="s">
        <v>309</v>
      </c>
      <c r="C18" s="74">
        <v>89.85</v>
      </c>
      <c r="D18" s="74">
        <v>90.77</v>
      </c>
      <c r="E18" s="74">
        <v>90.8</v>
      </c>
      <c r="F18" s="74">
        <v>90.477103766807261</v>
      </c>
      <c r="G18" s="74">
        <v>91.36</v>
      </c>
    </row>
    <row r="19" spans="2:7" x14ac:dyDescent="0.25">
      <c r="B19" s="73" t="s">
        <v>310</v>
      </c>
      <c r="C19" s="74">
        <v>92.11</v>
      </c>
      <c r="D19" s="74">
        <v>93.35</v>
      </c>
      <c r="E19" s="74">
        <v>93.81</v>
      </c>
      <c r="F19" s="74">
        <v>94.211962876539062</v>
      </c>
      <c r="G19" s="74">
        <v>94.94</v>
      </c>
    </row>
    <row r="20" spans="2:7" x14ac:dyDescent="0.25">
      <c r="B20" s="73" t="s">
        <v>311</v>
      </c>
      <c r="C20" s="74">
        <v>99.86</v>
      </c>
      <c r="D20" s="74">
        <v>99.72</v>
      </c>
      <c r="E20" s="74">
        <v>99.8</v>
      </c>
      <c r="F20" s="74">
        <v>99.943446432219787</v>
      </c>
      <c r="G20" s="74">
        <v>99.91</v>
      </c>
    </row>
    <row r="21" spans="2:7" x14ac:dyDescent="0.25">
      <c r="B21" s="81"/>
      <c r="C21" s="160"/>
      <c r="D21" s="160"/>
      <c r="E21" s="80"/>
      <c r="F21" s="160"/>
      <c r="G21" s="80"/>
    </row>
    <row r="22" spans="2:7" x14ac:dyDescent="0.25">
      <c r="B22" s="160"/>
      <c r="C22" s="160"/>
      <c r="D22" s="160"/>
      <c r="E22" s="160"/>
      <c r="F22" s="160"/>
      <c r="G22" s="303"/>
    </row>
    <row r="23" spans="2:7" x14ac:dyDescent="0.25">
      <c r="B23" s="69" t="s">
        <v>312</v>
      </c>
      <c r="C23" s="99">
        <v>2011</v>
      </c>
      <c r="D23" s="99">
        <v>2012</v>
      </c>
      <c r="E23" s="99">
        <v>2013</v>
      </c>
      <c r="F23" s="99">
        <v>2014</v>
      </c>
      <c r="G23" s="99">
        <v>2015</v>
      </c>
    </row>
    <row r="24" spans="2:7" x14ac:dyDescent="0.25">
      <c r="B24" s="71" t="s">
        <v>297</v>
      </c>
      <c r="C24" s="72">
        <v>93.425090729965333</v>
      </c>
      <c r="D24" s="72">
        <v>93.470850445977021</v>
      </c>
      <c r="E24" s="72">
        <v>93.75</v>
      </c>
      <c r="F24" s="72">
        <v>94.226923288508658</v>
      </c>
      <c r="G24" s="72">
        <v>94.18</v>
      </c>
    </row>
    <row r="25" spans="2:7" x14ac:dyDescent="0.25">
      <c r="B25" s="73" t="s">
        <v>313</v>
      </c>
      <c r="C25" s="74">
        <v>100</v>
      </c>
      <c r="D25" s="74">
        <v>99.743184623239614</v>
      </c>
      <c r="E25" s="74">
        <v>99.95</v>
      </c>
      <c r="F25" s="74">
        <v>100</v>
      </c>
      <c r="G25" s="74">
        <v>100</v>
      </c>
    </row>
    <row r="26" spans="2:7" x14ac:dyDescent="0.25">
      <c r="B26" s="73" t="s">
        <v>314</v>
      </c>
      <c r="C26" s="74">
        <v>84.473440874491402</v>
      </c>
      <c r="D26" s="74">
        <v>83.835389538432821</v>
      </c>
      <c r="E26" s="74">
        <v>83.71</v>
      </c>
      <c r="F26" s="74">
        <v>85.416598237467525</v>
      </c>
      <c r="G26" s="74">
        <v>84.6302890618079</v>
      </c>
    </row>
    <row r="27" spans="2:7" x14ac:dyDescent="0.25">
      <c r="B27" s="73" t="s">
        <v>315</v>
      </c>
      <c r="C27" s="74">
        <v>87.254120765344155</v>
      </c>
      <c r="D27" s="74">
        <v>87.187240617115066</v>
      </c>
      <c r="E27" s="74">
        <v>86.54</v>
      </c>
      <c r="F27" s="74">
        <v>87.161409987909849</v>
      </c>
      <c r="G27" s="74">
        <v>87.550671623149043</v>
      </c>
    </row>
    <row r="28" spans="2:7" x14ac:dyDescent="0.25">
      <c r="B28" s="73" t="s">
        <v>316</v>
      </c>
      <c r="C28" s="74">
        <v>97.256855432138238</v>
      </c>
      <c r="D28" s="74">
        <v>97.047267616155409</v>
      </c>
      <c r="E28" s="74">
        <v>97.56</v>
      </c>
      <c r="F28" s="74">
        <v>97.838741887613153</v>
      </c>
      <c r="G28" s="74">
        <v>98.144198123340402</v>
      </c>
    </row>
    <row r="29" spans="2:7" x14ac:dyDescent="0.25">
      <c r="B29" s="73" t="s">
        <v>317</v>
      </c>
      <c r="C29" s="74">
        <v>92.773861710676016</v>
      </c>
      <c r="D29" s="74">
        <v>93.546740286363644</v>
      </c>
      <c r="E29" s="74">
        <v>94.69</v>
      </c>
      <c r="F29" s="74">
        <v>94.412047373912486</v>
      </c>
      <c r="G29" s="74">
        <v>95.008326314538891</v>
      </c>
    </row>
    <row r="30" spans="2:7" x14ac:dyDescent="0.25">
      <c r="B30" s="73" t="s">
        <v>318</v>
      </c>
      <c r="C30" s="74">
        <v>94.893999793612608</v>
      </c>
      <c r="D30" s="74">
        <v>94.746150304181214</v>
      </c>
      <c r="E30" s="74">
        <v>95.42</v>
      </c>
      <c r="F30" s="74">
        <v>96.575679901754285</v>
      </c>
      <c r="G30" s="74">
        <v>95.380406043717727</v>
      </c>
    </row>
    <row r="31" spans="2:7" x14ac:dyDescent="0.25">
      <c r="B31" s="73" t="s">
        <v>319</v>
      </c>
      <c r="C31" s="74">
        <v>90.939686101027633</v>
      </c>
      <c r="D31" s="74">
        <v>92.011652867218643</v>
      </c>
      <c r="E31" s="74">
        <v>92.24</v>
      </c>
      <c r="F31" s="74">
        <v>92.267692796197522</v>
      </c>
      <c r="G31" s="74">
        <v>93.078573876034696</v>
      </c>
    </row>
    <row r="32" spans="2:7" x14ac:dyDescent="0.25">
      <c r="B32" s="73" t="s">
        <v>320</v>
      </c>
      <c r="C32" s="74">
        <v>99.869295045138244</v>
      </c>
      <c r="D32" s="74">
        <v>99.720415452541872</v>
      </c>
      <c r="E32" s="74">
        <v>99.8</v>
      </c>
      <c r="F32" s="74">
        <v>99.943446432219801</v>
      </c>
      <c r="G32" s="74">
        <v>99.913354400537841</v>
      </c>
    </row>
    <row r="33" spans="2:6" x14ac:dyDescent="0.25">
      <c r="B33" s="160"/>
      <c r="C33" s="160"/>
      <c r="D33" s="160"/>
      <c r="E33" s="160"/>
      <c r="F33" s="160"/>
    </row>
    <row r="34" spans="2:6" x14ac:dyDescent="0.25">
      <c r="B34" s="160"/>
      <c r="C34" s="160"/>
      <c r="D34" s="160"/>
      <c r="E34" s="160"/>
      <c r="F34" s="160"/>
    </row>
    <row r="35" spans="2:6" x14ac:dyDescent="0.25">
      <c r="B35" s="76" t="s">
        <v>444</v>
      </c>
      <c r="C35" s="160" t="s">
        <v>198</v>
      </c>
      <c r="D35" s="160"/>
      <c r="E35" s="160"/>
      <c r="F35" s="160"/>
    </row>
    <row r="36" spans="2:6" x14ac:dyDescent="0.25">
      <c r="B36" s="76" t="s">
        <v>330</v>
      </c>
      <c r="C36" s="303" t="s">
        <v>750</v>
      </c>
      <c r="D36" s="160"/>
      <c r="E36" s="160"/>
      <c r="F36" s="160"/>
    </row>
    <row r="37" spans="2:6" x14ac:dyDescent="0.25">
      <c r="B37" s="160" t="s">
        <v>446</v>
      </c>
      <c r="C37" s="191" t="s">
        <v>751</v>
      </c>
      <c r="D37" s="160"/>
      <c r="E37" s="160"/>
      <c r="F37" s="160"/>
    </row>
    <row r="38" spans="2:6" x14ac:dyDescent="0.25">
      <c r="B38" s="160" t="s">
        <v>447</v>
      </c>
      <c r="C38" s="190" t="s">
        <v>752</v>
      </c>
      <c r="D38" s="160"/>
      <c r="E38" s="160"/>
      <c r="F38" s="160"/>
    </row>
    <row r="39" spans="2:6" x14ac:dyDescent="0.25">
      <c r="B39" s="160" t="s">
        <v>329</v>
      </c>
      <c r="C39" s="303" t="s">
        <v>753</v>
      </c>
      <c r="D39" s="160"/>
      <c r="E39" s="160"/>
      <c r="F39" s="160"/>
    </row>
  </sheetData>
  <hyperlinks>
    <hyperlink ref="B1" location="'NČI 2014+ v14 '!N53" display="zpět"/>
    <hyperlink ref="C38" r:id="rId1"/>
  </hyperlink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5703125" customWidth="1"/>
    <col min="2" max="2" width="17.85546875" customWidth="1"/>
    <col min="7" max="7" width="10.140625" customWidth="1"/>
  </cols>
  <sheetData>
    <row r="1" spans="2:7" x14ac:dyDescent="0.25">
      <c r="B1" s="190" t="s">
        <v>295</v>
      </c>
    </row>
    <row r="2" spans="2:7" x14ac:dyDescent="0.25">
      <c r="B2" s="157" t="s">
        <v>530</v>
      </c>
      <c r="C2" s="160"/>
      <c r="D2" s="160"/>
      <c r="E2" s="160"/>
      <c r="F2" s="160"/>
    </row>
    <row r="3" spans="2:7" x14ac:dyDescent="0.25">
      <c r="B3" s="160"/>
      <c r="C3" s="160"/>
      <c r="D3" s="160"/>
      <c r="E3" s="160"/>
      <c r="F3" s="160"/>
    </row>
    <row r="4" spans="2:7" x14ac:dyDescent="0.25">
      <c r="B4" s="160"/>
      <c r="C4" s="160"/>
      <c r="D4" s="160"/>
      <c r="E4" s="160"/>
      <c r="G4" s="68" t="s">
        <v>75</v>
      </c>
    </row>
    <row r="5" spans="2:7" x14ac:dyDescent="0.25">
      <c r="B5" s="69"/>
      <c r="C5" s="99">
        <v>2011</v>
      </c>
      <c r="D5" s="99">
        <v>2012</v>
      </c>
      <c r="E5" s="99">
        <v>2013</v>
      </c>
      <c r="F5" s="99">
        <v>2014</v>
      </c>
      <c r="G5" s="99">
        <v>2015</v>
      </c>
    </row>
    <row r="6" spans="2:7" x14ac:dyDescent="0.25">
      <c r="B6" s="71" t="s">
        <v>297</v>
      </c>
      <c r="C6" s="89">
        <v>1190</v>
      </c>
      <c r="D6" s="89">
        <v>1203</v>
      </c>
      <c r="E6" s="89">
        <v>1257</v>
      </c>
      <c r="F6" s="89">
        <v>1157</v>
      </c>
      <c r="G6" s="199">
        <v>1130</v>
      </c>
    </row>
    <row r="7" spans="2:7" x14ac:dyDescent="0.25">
      <c r="B7" s="160"/>
      <c r="C7" s="160"/>
      <c r="D7" s="160"/>
      <c r="E7" s="160"/>
      <c r="F7" s="160"/>
    </row>
    <row r="8" spans="2:7" x14ac:dyDescent="0.25">
      <c r="B8" s="160"/>
      <c r="C8" s="160"/>
      <c r="D8" s="160"/>
      <c r="E8" s="160"/>
      <c r="F8" s="160"/>
    </row>
    <row r="9" spans="2:7" x14ac:dyDescent="0.25">
      <c r="B9" s="76" t="s">
        <v>444</v>
      </c>
      <c r="C9" s="160" t="s">
        <v>198</v>
      </c>
      <c r="D9" s="160"/>
      <c r="E9" s="160"/>
      <c r="F9" s="160"/>
    </row>
    <row r="10" spans="2:7" x14ac:dyDescent="0.25">
      <c r="B10" s="76" t="s">
        <v>330</v>
      </c>
      <c r="C10" s="76" t="s">
        <v>529</v>
      </c>
      <c r="D10" s="160"/>
      <c r="E10" s="160"/>
      <c r="F10" s="160"/>
    </row>
    <row r="11" spans="2:7" x14ac:dyDescent="0.25">
      <c r="B11" s="93"/>
      <c r="C11" s="160"/>
      <c r="D11" s="160"/>
      <c r="E11" s="160"/>
      <c r="F11" s="160"/>
    </row>
    <row r="12" spans="2:7" x14ac:dyDescent="0.25">
      <c r="B12" s="160" t="s">
        <v>329</v>
      </c>
      <c r="C12" s="76" t="s">
        <v>252</v>
      </c>
      <c r="D12" s="160"/>
      <c r="E12" s="160"/>
      <c r="F12" s="160"/>
    </row>
  </sheetData>
  <hyperlinks>
    <hyperlink ref="B1" location="'NČI 2014+ v14 '!N54" display="zpět"/>
  </hyperlink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5703125" customWidth="1"/>
    <col min="2" max="2" width="19.5703125" customWidth="1"/>
  </cols>
  <sheetData>
    <row r="1" spans="2:7" x14ac:dyDescent="0.25">
      <c r="B1" s="190" t="s">
        <v>295</v>
      </c>
    </row>
    <row r="2" spans="2:7" x14ac:dyDescent="0.25">
      <c r="B2" s="67" t="s">
        <v>89</v>
      </c>
      <c r="C2" s="160"/>
      <c r="D2" s="160"/>
      <c r="E2" s="160"/>
      <c r="F2" s="160"/>
    </row>
    <row r="3" spans="2:7" x14ac:dyDescent="0.25">
      <c r="B3" s="160"/>
      <c r="C3" s="160"/>
      <c r="D3" s="160"/>
      <c r="E3" s="160"/>
      <c r="F3" s="160"/>
    </row>
    <row r="4" spans="2:7" x14ac:dyDescent="0.25">
      <c r="B4" s="160"/>
      <c r="C4" s="160"/>
      <c r="D4" s="96"/>
      <c r="E4" s="160"/>
      <c r="G4" s="68" t="s">
        <v>91</v>
      </c>
    </row>
    <row r="5" spans="2:7" x14ac:dyDescent="0.25">
      <c r="B5" s="69" t="s">
        <v>296</v>
      </c>
      <c r="C5" s="99">
        <v>2011</v>
      </c>
      <c r="D5" s="99">
        <v>2012</v>
      </c>
      <c r="E5" s="99">
        <v>2013</v>
      </c>
      <c r="F5" s="99">
        <v>2014</v>
      </c>
      <c r="G5" s="99">
        <v>2015</v>
      </c>
    </row>
    <row r="6" spans="2:7" x14ac:dyDescent="0.25">
      <c r="B6" s="71" t="s">
        <v>297</v>
      </c>
      <c r="C6" s="89">
        <v>41911</v>
      </c>
      <c r="D6" s="89">
        <v>42752</v>
      </c>
      <c r="E6" s="89">
        <v>43618</v>
      </c>
      <c r="F6" s="89">
        <v>45257</v>
      </c>
      <c r="G6" s="199">
        <v>45884</v>
      </c>
    </row>
    <row r="7" spans="2:7" x14ac:dyDescent="0.25">
      <c r="B7" s="73" t="s">
        <v>298</v>
      </c>
      <c r="C7" s="88">
        <v>3776</v>
      </c>
      <c r="D7" s="88">
        <v>3812</v>
      </c>
      <c r="E7" s="88">
        <v>3673</v>
      </c>
      <c r="F7" s="88">
        <v>3695</v>
      </c>
      <c r="G7" s="88">
        <v>3671</v>
      </c>
    </row>
    <row r="8" spans="2:7" x14ac:dyDescent="0.25">
      <c r="B8" s="73" t="s">
        <v>299</v>
      </c>
      <c r="C8" s="88">
        <v>5436</v>
      </c>
      <c r="D8" s="88">
        <v>5639</v>
      </c>
      <c r="E8" s="88">
        <v>5872</v>
      </c>
      <c r="F8" s="88">
        <v>6171</v>
      </c>
      <c r="G8" s="88">
        <v>6387</v>
      </c>
    </row>
    <row r="9" spans="2:7" x14ac:dyDescent="0.25">
      <c r="B9" s="73" t="s">
        <v>300</v>
      </c>
      <c r="C9" s="88">
        <v>3701</v>
      </c>
      <c r="D9" s="88">
        <v>3676</v>
      </c>
      <c r="E9" s="88">
        <v>3718</v>
      </c>
      <c r="F9" s="88">
        <v>3995</v>
      </c>
      <c r="G9" s="88">
        <v>3916</v>
      </c>
    </row>
    <row r="10" spans="2:7" x14ac:dyDescent="0.25">
      <c r="B10" s="73" t="s">
        <v>301</v>
      </c>
      <c r="C10" s="88">
        <v>2710</v>
      </c>
      <c r="D10" s="88">
        <v>2700</v>
      </c>
      <c r="E10" s="88">
        <v>2709</v>
      </c>
      <c r="F10" s="88">
        <v>2947</v>
      </c>
      <c r="G10" s="88">
        <v>2939</v>
      </c>
    </row>
    <row r="11" spans="2:7" x14ac:dyDescent="0.25">
      <c r="B11" s="73" t="s">
        <v>302</v>
      </c>
      <c r="C11" s="88">
        <v>978</v>
      </c>
      <c r="D11" s="88">
        <v>1093</v>
      </c>
      <c r="E11" s="88">
        <v>1103</v>
      </c>
      <c r="F11" s="88">
        <v>1143</v>
      </c>
      <c r="G11" s="88">
        <v>1162</v>
      </c>
    </row>
    <row r="12" spans="2:7" x14ac:dyDescent="0.25">
      <c r="B12" s="73" t="s">
        <v>303</v>
      </c>
      <c r="C12" s="88">
        <v>2900</v>
      </c>
      <c r="D12" s="88">
        <v>2926</v>
      </c>
      <c r="E12" s="88">
        <v>3026</v>
      </c>
      <c r="F12" s="88">
        <v>3046</v>
      </c>
      <c r="G12" s="88">
        <v>3047</v>
      </c>
    </row>
    <row r="13" spans="2:7" x14ac:dyDescent="0.25">
      <c r="B13" s="73" t="s">
        <v>304</v>
      </c>
      <c r="C13" s="88">
        <v>1506</v>
      </c>
      <c r="D13" s="88">
        <v>1468</v>
      </c>
      <c r="E13" s="88">
        <v>1504</v>
      </c>
      <c r="F13" s="88">
        <v>1526</v>
      </c>
      <c r="G13" s="88">
        <v>1534</v>
      </c>
    </row>
    <row r="14" spans="2:7" x14ac:dyDescent="0.25">
      <c r="B14" s="73" t="s">
        <v>305</v>
      </c>
      <c r="C14" s="88">
        <v>2341</v>
      </c>
      <c r="D14" s="88">
        <v>2383</v>
      </c>
      <c r="E14" s="88">
        <v>2414</v>
      </c>
      <c r="F14" s="88">
        <v>2436</v>
      </c>
      <c r="G14" s="88">
        <v>2450</v>
      </c>
    </row>
    <row r="15" spans="2:7" x14ac:dyDescent="0.25">
      <c r="B15" s="73" t="s">
        <v>306</v>
      </c>
      <c r="C15" s="88">
        <v>2014</v>
      </c>
      <c r="D15" s="88">
        <v>2103</v>
      </c>
      <c r="E15" s="88">
        <v>2175</v>
      </c>
      <c r="F15" s="88">
        <v>2225</v>
      </c>
      <c r="G15" s="88">
        <v>2265</v>
      </c>
    </row>
    <row r="16" spans="2:7" x14ac:dyDescent="0.25">
      <c r="B16" s="73" t="s">
        <v>307</v>
      </c>
      <c r="C16" s="88">
        <v>2856</v>
      </c>
      <c r="D16" s="88">
        <v>3049</v>
      </c>
      <c r="E16" s="88">
        <v>3020</v>
      </c>
      <c r="F16" s="88">
        <v>3181</v>
      </c>
      <c r="G16" s="88">
        <v>3272</v>
      </c>
    </row>
    <row r="17" spans="2:7" x14ac:dyDescent="0.25">
      <c r="B17" s="73" t="s">
        <v>308</v>
      </c>
      <c r="C17" s="88">
        <v>4804</v>
      </c>
      <c r="D17" s="88">
        <v>4876</v>
      </c>
      <c r="E17" s="88">
        <v>5090</v>
      </c>
      <c r="F17" s="88">
        <v>5289</v>
      </c>
      <c r="G17" s="88">
        <v>5420</v>
      </c>
    </row>
    <row r="18" spans="2:7" x14ac:dyDescent="0.25">
      <c r="B18" s="73" t="s">
        <v>309</v>
      </c>
      <c r="C18" s="88">
        <v>2607</v>
      </c>
      <c r="D18" s="88">
        <v>2662</v>
      </c>
      <c r="E18" s="88">
        <v>2709</v>
      </c>
      <c r="F18" s="88">
        <v>2814</v>
      </c>
      <c r="G18" s="88">
        <v>2898</v>
      </c>
    </row>
    <row r="19" spans="2:7" x14ac:dyDescent="0.25">
      <c r="B19" s="73" t="s">
        <v>310</v>
      </c>
      <c r="C19" s="88">
        <v>2656</v>
      </c>
      <c r="D19" s="88">
        <v>2693</v>
      </c>
      <c r="E19" s="88">
        <v>2799</v>
      </c>
      <c r="F19" s="88">
        <v>2901</v>
      </c>
      <c r="G19" s="88">
        <v>2946</v>
      </c>
    </row>
    <row r="20" spans="2:7" x14ac:dyDescent="0.25">
      <c r="B20" s="73" t="s">
        <v>311</v>
      </c>
      <c r="C20" s="88">
        <v>3626</v>
      </c>
      <c r="D20" s="88">
        <v>3672</v>
      </c>
      <c r="E20" s="88">
        <v>3807</v>
      </c>
      <c r="F20" s="88">
        <v>3888</v>
      </c>
      <c r="G20" s="88">
        <v>3977</v>
      </c>
    </row>
    <row r="21" spans="2:7" x14ac:dyDescent="0.25">
      <c r="B21" s="81"/>
      <c r="C21" s="160"/>
      <c r="D21" s="160"/>
      <c r="E21" s="80"/>
      <c r="F21" s="160"/>
      <c r="G21" s="80"/>
    </row>
    <row r="22" spans="2:7" x14ac:dyDescent="0.25">
      <c r="B22" s="160"/>
      <c r="C22" s="160"/>
      <c r="D22" s="160"/>
      <c r="E22" s="160"/>
      <c r="F22" s="160"/>
      <c r="G22" s="303"/>
    </row>
    <row r="23" spans="2:7" x14ac:dyDescent="0.25">
      <c r="B23" s="69" t="s">
        <v>312</v>
      </c>
      <c r="C23" s="99">
        <v>2011</v>
      </c>
      <c r="D23" s="99">
        <v>2012</v>
      </c>
      <c r="E23" s="99">
        <v>2013</v>
      </c>
      <c r="F23" s="99">
        <v>2014</v>
      </c>
      <c r="G23" s="99">
        <v>2015</v>
      </c>
    </row>
    <row r="24" spans="2:7" x14ac:dyDescent="0.25">
      <c r="B24" s="71" t="s">
        <v>297</v>
      </c>
      <c r="C24" s="89">
        <v>41911</v>
      </c>
      <c r="D24" s="89">
        <v>42752</v>
      </c>
      <c r="E24" s="89">
        <v>43618</v>
      </c>
      <c r="F24" s="89">
        <v>45257</v>
      </c>
      <c r="G24" s="199">
        <v>45884</v>
      </c>
    </row>
    <row r="25" spans="2:7" x14ac:dyDescent="0.25">
      <c r="B25" s="73" t="s">
        <v>313</v>
      </c>
      <c r="C25" s="88">
        <v>3776</v>
      </c>
      <c r="D25" s="88">
        <v>3812</v>
      </c>
      <c r="E25" s="88">
        <v>3673</v>
      </c>
      <c r="F25" s="88">
        <v>3695</v>
      </c>
      <c r="G25" s="88">
        <v>3671</v>
      </c>
    </row>
    <row r="26" spans="2:7" x14ac:dyDescent="0.25">
      <c r="B26" s="73" t="s">
        <v>314</v>
      </c>
      <c r="C26" s="88">
        <v>5436</v>
      </c>
      <c r="D26" s="88">
        <v>5639</v>
      </c>
      <c r="E26" s="88">
        <v>5872</v>
      </c>
      <c r="F26" s="88">
        <v>6171</v>
      </c>
      <c r="G26" s="88">
        <v>6387</v>
      </c>
    </row>
    <row r="27" spans="2:7" x14ac:dyDescent="0.25">
      <c r="B27" s="73" t="s">
        <v>315</v>
      </c>
      <c r="C27" s="88">
        <v>6411</v>
      </c>
      <c r="D27" s="88">
        <v>6376</v>
      </c>
      <c r="E27" s="88">
        <v>6427</v>
      </c>
      <c r="F27" s="88">
        <v>6942</v>
      </c>
      <c r="G27" s="88">
        <v>6855</v>
      </c>
    </row>
    <row r="28" spans="2:7" x14ac:dyDescent="0.25">
      <c r="B28" s="73" t="s">
        <v>316</v>
      </c>
      <c r="C28" s="88">
        <v>3878</v>
      </c>
      <c r="D28" s="88">
        <v>4019</v>
      </c>
      <c r="E28" s="88">
        <v>4129</v>
      </c>
      <c r="F28" s="88">
        <v>4189</v>
      </c>
      <c r="G28" s="88">
        <v>4209</v>
      </c>
    </row>
    <row r="29" spans="2:7" x14ac:dyDescent="0.25">
      <c r="B29" s="73" t="s">
        <v>317</v>
      </c>
      <c r="C29" s="88">
        <v>5861</v>
      </c>
      <c r="D29" s="88">
        <v>5954</v>
      </c>
      <c r="E29" s="88">
        <v>6093</v>
      </c>
      <c r="F29" s="88">
        <v>6187</v>
      </c>
      <c r="G29" s="88">
        <v>6249</v>
      </c>
    </row>
    <row r="30" spans="2:7" x14ac:dyDescent="0.25">
      <c r="B30" s="73" t="s">
        <v>318</v>
      </c>
      <c r="C30" s="88">
        <v>7660</v>
      </c>
      <c r="D30" s="88">
        <v>7925</v>
      </c>
      <c r="E30" s="88">
        <v>8110</v>
      </c>
      <c r="F30" s="88">
        <v>8470</v>
      </c>
      <c r="G30" s="88">
        <v>8692</v>
      </c>
    </row>
    <row r="31" spans="2:7" x14ac:dyDescent="0.25">
      <c r="B31" s="73" t="s">
        <v>319</v>
      </c>
      <c r="C31" s="88">
        <v>5263</v>
      </c>
      <c r="D31" s="88">
        <v>5355</v>
      </c>
      <c r="E31" s="88">
        <v>5508</v>
      </c>
      <c r="F31" s="88">
        <v>5715</v>
      </c>
      <c r="G31" s="88">
        <v>5844</v>
      </c>
    </row>
    <row r="32" spans="2:7" x14ac:dyDescent="0.25">
      <c r="B32" s="73" t="s">
        <v>320</v>
      </c>
      <c r="C32" s="88">
        <v>3626</v>
      </c>
      <c r="D32" s="88">
        <v>3672</v>
      </c>
      <c r="E32" s="88">
        <v>3807</v>
      </c>
      <c r="F32" s="88">
        <v>3888</v>
      </c>
      <c r="G32" s="88">
        <v>3977</v>
      </c>
    </row>
    <row r="33" spans="2:6" x14ac:dyDescent="0.25">
      <c r="B33" s="160"/>
      <c r="C33" s="160"/>
      <c r="D33" s="160"/>
      <c r="E33" s="160"/>
      <c r="F33" s="160"/>
    </row>
    <row r="34" spans="2:6" x14ac:dyDescent="0.25">
      <c r="B34" s="160"/>
      <c r="C34" s="160"/>
      <c r="D34" s="160"/>
      <c r="E34" s="160"/>
      <c r="F34" s="160"/>
    </row>
    <row r="35" spans="2:6" x14ac:dyDescent="0.25">
      <c r="B35" s="76" t="s">
        <v>444</v>
      </c>
      <c r="C35" s="160" t="s">
        <v>198</v>
      </c>
      <c r="D35" s="160"/>
      <c r="E35" s="160"/>
      <c r="F35" s="160"/>
    </row>
    <row r="36" spans="2:6" x14ac:dyDescent="0.25">
      <c r="B36" s="76" t="s">
        <v>330</v>
      </c>
      <c r="C36" s="303" t="s">
        <v>755</v>
      </c>
      <c r="D36" s="160"/>
      <c r="E36" s="160"/>
      <c r="F36" s="160"/>
    </row>
    <row r="37" spans="2:6" x14ac:dyDescent="0.25">
      <c r="B37" s="160" t="s">
        <v>446</v>
      </c>
      <c r="C37" s="191" t="s">
        <v>751</v>
      </c>
      <c r="D37" s="160"/>
      <c r="E37" s="160"/>
      <c r="F37" s="160"/>
    </row>
    <row r="38" spans="2:6" x14ac:dyDescent="0.25">
      <c r="B38" s="160" t="s">
        <v>447</v>
      </c>
      <c r="C38" s="190" t="s">
        <v>752</v>
      </c>
      <c r="D38" s="160"/>
      <c r="E38" s="160"/>
      <c r="F38" s="160"/>
    </row>
    <row r="39" spans="2:6" x14ac:dyDescent="0.25">
      <c r="B39" s="160" t="s">
        <v>329</v>
      </c>
      <c r="C39" s="303" t="s">
        <v>753</v>
      </c>
      <c r="D39" s="160"/>
      <c r="E39" s="160"/>
      <c r="F39" s="160"/>
    </row>
  </sheetData>
  <hyperlinks>
    <hyperlink ref="B1" location="'NČI 2014+ v14 '!N55" display="zpět"/>
  </hyperlink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28515625" customWidth="1"/>
    <col min="2" max="2" width="21.7109375" customWidth="1"/>
    <col min="3" max="6" width="10.85546875" customWidth="1"/>
    <col min="7" max="7" width="11.140625" customWidth="1"/>
  </cols>
  <sheetData>
    <row r="1" spans="2:10" x14ac:dyDescent="0.25">
      <c r="B1" s="190" t="s">
        <v>295</v>
      </c>
    </row>
    <row r="2" spans="2:10" x14ac:dyDescent="0.25">
      <c r="B2" s="67" t="s">
        <v>653</v>
      </c>
      <c r="C2" s="67"/>
      <c r="D2" s="67"/>
      <c r="E2" s="67"/>
      <c r="F2" s="160"/>
    </row>
    <row r="3" spans="2:10" x14ac:dyDescent="0.25">
      <c r="B3" s="160"/>
      <c r="C3" s="160"/>
      <c r="D3" s="160"/>
      <c r="E3" s="160"/>
      <c r="F3" s="160"/>
      <c r="G3" s="156"/>
      <c r="H3" s="156"/>
    </row>
    <row r="4" spans="2:10" x14ac:dyDescent="0.25">
      <c r="B4" s="160"/>
      <c r="C4" s="160"/>
      <c r="D4" s="160"/>
      <c r="E4" s="160"/>
      <c r="G4" s="68" t="s">
        <v>531</v>
      </c>
    </row>
    <row r="5" spans="2:10" x14ac:dyDescent="0.25">
      <c r="B5" s="69" t="s">
        <v>296</v>
      </c>
      <c r="C5" s="99">
        <v>2011</v>
      </c>
      <c r="D5" s="99">
        <v>2012</v>
      </c>
      <c r="E5" s="99">
        <v>2013</v>
      </c>
      <c r="F5" s="99">
        <v>2014</v>
      </c>
      <c r="G5" s="99">
        <v>2015</v>
      </c>
    </row>
    <row r="6" spans="2:10" x14ac:dyDescent="0.25">
      <c r="B6" s="71" t="s">
        <v>297</v>
      </c>
      <c r="C6" s="72">
        <v>315.75299999999999</v>
      </c>
      <c r="D6" s="72">
        <v>311.21800000000002</v>
      </c>
      <c r="E6" s="72">
        <v>317.73899999999998</v>
      </c>
      <c r="F6" s="72">
        <v>291.50900000000001</v>
      </c>
      <c r="G6" s="72">
        <v>290.596</v>
      </c>
    </row>
    <row r="7" spans="2:10" x14ac:dyDescent="0.25">
      <c r="B7" s="73" t="s">
        <v>298</v>
      </c>
      <c r="C7" s="74">
        <v>65.516000000000005</v>
      </c>
      <c r="D7" s="74">
        <v>65.793999999999997</v>
      </c>
      <c r="E7" s="74">
        <v>73.257999999999996</v>
      </c>
      <c r="F7" s="74">
        <v>47.399000000000001</v>
      </c>
      <c r="G7" s="74">
        <v>47.801000000000002</v>
      </c>
    </row>
    <row r="8" spans="2:10" x14ac:dyDescent="0.25">
      <c r="B8" s="73" t="s">
        <v>299</v>
      </c>
      <c r="C8" s="74">
        <v>36.884</v>
      </c>
      <c r="D8" s="74">
        <v>35.780999999999999</v>
      </c>
      <c r="E8" s="74">
        <v>35.500999999999998</v>
      </c>
      <c r="F8" s="74">
        <v>33.137</v>
      </c>
      <c r="G8" s="74">
        <v>33.164999999999999</v>
      </c>
    </row>
    <row r="9" spans="2:10" x14ac:dyDescent="0.25">
      <c r="B9" s="73" t="s">
        <v>300</v>
      </c>
      <c r="C9" s="74">
        <v>18.760000000000002</v>
      </c>
      <c r="D9" s="74">
        <v>18.914999999999999</v>
      </c>
      <c r="E9" s="74">
        <v>18.962</v>
      </c>
      <c r="F9" s="74">
        <v>16.786000000000001</v>
      </c>
      <c r="G9" s="74">
        <v>17.024000000000001</v>
      </c>
    </row>
    <row r="10" spans="2:10" x14ac:dyDescent="0.25">
      <c r="B10" s="73" t="s">
        <v>301</v>
      </c>
      <c r="C10" s="74">
        <v>14.952999999999999</v>
      </c>
      <c r="D10" s="74">
        <v>14.836</v>
      </c>
      <c r="E10" s="74">
        <v>15.071</v>
      </c>
      <c r="F10" s="74">
        <v>14.760999999999999</v>
      </c>
      <c r="G10" s="74">
        <v>14.893000000000001</v>
      </c>
    </row>
    <row r="11" spans="2:10" x14ac:dyDescent="0.25">
      <c r="B11" s="73" t="s">
        <v>302</v>
      </c>
      <c r="C11" s="74">
        <v>8.5090000000000003</v>
      </c>
      <c r="D11" s="74">
        <v>8.3670000000000009</v>
      </c>
      <c r="E11" s="74">
        <v>8.2590000000000003</v>
      </c>
      <c r="F11" s="74">
        <v>8.24</v>
      </c>
      <c r="G11" s="74">
        <v>8.3059999999999992</v>
      </c>
      <c r="J11" s="303"/>
    </row>
    <row r="12" spans="2:10" x14ac:dyDescent="0.25">
      <c r="B12" s="73" t="s">
        <v>303</v>
      </c>
      <c r="C12" s="74">
        <v>20.082000000000001</v>
      </c>
      <c r="D12" s="74">
        <v>19.186</v>
      </c>
      <c r="E12" s="74">
        <v>19.137</v>
      </c>
      <c r="F12" s="74">
        <v>22.635999999999999</v>
      </c>
      <c r="G12" s="74">
        <v>22.33</v>
      </c>
      <c r="J12" s="303"/>
    </row>
    <row r="13" spans="2:10" x14ac:dyDescent="0.25">
      <c r="B13" s="73" t="s">
        <v>304</v>
      </c>
      <c r="C13" s="74">
        <v>9.2929999999999993</v>
      </c>
      <c r="D13" s="74">
        <v>8.98</v>
      </c>
      <c r="E13" s="74">
        <v>9.0649999999999995</v>
      </c>
      <c r="F13" s="74">
        <v>9.5730000000000004</v>
      </c>
      <c r="G13" s="74">
        <v>9.6140000000000008</v>
      </c>
    </row>
    <row r="14" spans="2:10" x14ac:dyDescent="0.25">
      <c r="B14" s="73" t="s">
        <v>305</v>
      </c>
      <c r="C14" s="74">
        <v>12.77</v>
      </c>
      <c r="D14" s="74">
        <v>12.599</v>
      </c>
      <c r="E14" s="74">
        <v>12.141999999999999</v>
      </c>
      <c r="F14" s="74">
        <v>11.696</v>
      </c>
      <c r="G14" s="74">
        <v>11.875</v>
      </c>
    </row>
    <row r="15" spans="2:10" x14ac:dyDescent="0.25">
      <c r="B15" s="73" t="s">
        <v>306</v>
      </c>
      <c r="C15" s="74">
        <v>11.7</v>
      </c>
      <c r="D15" s="74">
        <v>11.391</v>
      </c>
      <c r="E15" s="74">
        <v>10.826000000000001</v>
      </c>
      <c r="F15" s="74">
        <v>11.193</v>
      </c>
      <c r="G15" s="74">
        <v>11.04</v>
      </c>
    </row>
    <row r="16" spans="2:10" x14ac:dyDescent="0.25">
      <c r="B16" s="73" t="s">
        <v>307</v>
      </c>
      <c r="C16" s="74">
        <v>13.141999999999999</v>
      </c>
      <c r="D16" s="74">
        <v>13.802</v>
      </c>
      <c r="E16" s="74">
        <v>13.301</v>
      </c>
      <c r="F16" s="74">
        <v>12.897</v>
      </c>
      <c r="G16" s="74">
        <v>13.195</v>
      </c>
    </row>
    <row r="17" spans="2:7" x14ac:dyDescent="0.25">
      <c r="B17" s="73" t="s">
        <v>308</v>
      </c>
      <c r="C17" s="74">
        <v>36.997999999999998</v>
      </c>
      <c r="D17" s="74">
        <v>36.851999999999997</v>
      </c>
      <c r="E17" s="74">
        <v>37.384999999999998</v>
      </c>
      <c r="F17" s="74">
        <v>37.042999999999999</v>
      </c>
      <c r="G17" s="74">
        <v>35.645000000000003</v>
      </c>
    </row>
    <row r="18" spans="2:7" x14ac:dyDescent="0.25">
      <c r="B18" s="73" t="s">
        <v>309</v>
      </c>
      <c r="C18" s="74">
        <v>18.300999999999998</v>
      </c>
      <c r="D18" s="74">
        <v>17.361000000000001</v>
      </c>
      <c r="E18" s="74">
        <v>17.224</v>
      </c>
      <c r="F18" s="74">
        <v>16.978000000000002</v>
      </c>
      <c r="G18" s="74">
        <v>17.420000000000002</v>
      </c>
    </row>
    <row r="19" spans="2:7" x14ac:dyDescent="0.25">
      <c r="B19" s="73" t="s">
        <v>310</v>
      </c>
      <c r="C19" s="74">
        <v>15.634</v>
      </c>
      <c r="D19" s="74">
        <v>15.250999999999999</v>
      </c>
      <c r="E19" s="74">
        <v>15.502000000000001</v>
      </c>
      <c r="F19" s="74">
        <v>17.055</v>
      </c>
      <c r="G19" s="74">
        <v>16.800999999999998</v>
      </c>
    </row>
    <row r="20" spans="2:7" x14ac:dyDescent="0.25">
      <c r="B20" s="73" t="s">
        <v>311</v>
      </c>
      <c r="C20" s="74">
        <v>33.212000000000003</v>
      </c>
      <c r="D20" s="74">
        <v>32.103000000000002</v>
      </c>
      <c r="E20" s="74">
        <v>32.106999999999999</v>
      </c>
      <c r="F20" s="74">
        <v>32.113</v>
      </c>
      <c r="G20" s="74">
        <v>31.488</v>
      </c>
    </row>
    <row r="21" spans="2:7" x14ac:dyDescent="0.25">
      <c r="B21" s="81"/>
      <c r="C21" s="81"/>
      <c r="D21" s="81"/>
      <c r="E21" s="80"/>
      <c r="F21" s="81"/>
      <c r="G21" s="80"/>
    </row>
    <row r="22" spans="2:7" x14ac:dyDescent="0.25">
      <c r="B22" s="160"/>
      <c r="C22" s="160"/>
      <c r="D22" s="160"/>
      <c r="E22" s="160"/>
      <c r="F22" s="160"/>
      <c r="G22" s="303"/>
    </row>
    <row r="23" spans="2:7" x14ac:dyDescent="0.25">
      <c r="B23" s="69" t="s">
        <v>312</v>
      </c>
      <c r="C23" s="99">
        <v>2011</v>
      </c>
      <c r="D23" s="99">
        <v>2012</v>
      </c>
      <c r="E23" s="99">
        <v>2013</v>
      </c>
      <c r="F23" s="99">
        <v>2014</v>
      </c>
      <c r="G23" s="99">
        <v>2015</v>
      </c>
    </row>
    <row r="24" spans="2:7" x14ac:dyDescent="0.25">
      <c r="B24" s="71" t="s">
        <v>297</v>
      </c>
      <c r="C24" s="72">
        <v>315.75299999999999</v>
      </c>
      <c r="D24" s="72">
        <v>311.21800000000002</v>
      </c>
      <c r="E24" s="72">
        <v>317.73899999999998</v>
      </c>
      <c r="F24" s="72">
        <v>291.50900000000001</v>
      </c>
      <c r="G24" s="72">
        <f>+G6</f>
        <v>290.596</v>
      </c>
    </row>
    <row r="25" spans="2:7" x14ac:dyDescent="0.25">
      <c r="B25" s="73" t="s">
        <v>313</v>
      </c>
      <c r="C25" s="74">
        <v>65.516000000000005</v>
      </c>
      <c r="D25" s="74">
        <v>65.793999999999997</v>
      </c>
      <c r="E25" s="74">
        <v>73.257999999999996</v>
      </c>
      <c r="F25" s="74">
        <v>47.399000000000001</v>
      </c>
      <c r="G25" s="74">
        <f>+G7</f>
        <v>47.801000000000002</v>
      </c>
    </row>
    <row r="26" spans="2:7" x14ac:dyDescent="0.25">
      <c r="B26" s="73" t="s">
        <v>314</v>
      </c>
      <c r="C26" s="74">
        <v>36.884</v>
      </c>
      <c r="D26" s="74">
        <v>35.780999999999999</v>
      </c>
      <c r="E26" s="74">
        <v>35.500999999999998</v>
      </c>
      <c r="F26" s="74">
        <v>33.137</v>
      </c>
      <c r="G26" s="74">
        <f>+G8</f>
        <v>33.164999999999999</v>
      </c>
    </row>
    <row r="27" spans="2:7" x14ac:dyDescent="0.25">
      <c r="B27" s="73" t="s">
        <v>315</v>
      </c>
      <c r="C27" s="74">
        <v>33.713000000000001</v>
      </c>
      <c r="D27" s="74">
        <v>33.750999999999998</v>
      </c>
      <c r="E27" s="74">
        <v>34.033000000000001</v>
      </c>
      <c r="F27" s="74">
        <v>31.547000000000001</v>
      </c>
      <c r="G27" s="74">
        <f>+G9+G10</f>
        <v>31.917000000000002</v>
      </c>
    </row>
    <row r="28" spans="2:7" x14ac:dyDescent="0.25">
      <c r="B28" s="73" t="s">
        <v>316</v>
      </c>
      <c r="C28" s="74">
        <v>28.591000000000001</v>
      </c>
      <c r="D28" s="74">
        <v>27.553000000000001</v>
      </c>
      <c r="E28" s="74">
        <v>27.396000000000001</v>
      </c>
      <c r="F28" s="74">
        <v>30.875999999999998</v>
      </c>
      <c r="G28" s="74">
        <f>+G11+G12</f>
        <v>30.635999999999996</v>
      </c>
    </row>
    <row r="29" spans="2:7" x14ac:dyDescent="0.25">
      <c r="B29" s="73" t="s">
        <v>317</v>
      </c>
      <c r="C29" s="74">
        <v>33.762999999999998</v>
      </c>
      <c r="D29" s="74">
        <v>32.97</v>
      </c>
      <c r="E29" s="74">
        <v>32.033000000000001</v>
      </c>
      <c r="F29" s="74">
        <v>32.461999999999996</v>
      </c>
      <c r="G29" s="74">
        <f>+G13+G14+G15</f>
        <v>32.528999999999996</v>
      </c>
    </row>
    <row r="30" spans="2:7" x14ac:dyDescent="0.25">
      <c r="B30" s="73" t="s">
        <v>318</v>
      </c>
      <c r="C30" s="74">
        <v>50.14</v>
      </c>
      <c r="D30" s="74">
        <v>50.653999999999996</v>
      </c>
      <c r="E30" s="74">
        <v>50.686</v>
      </c>
      <c r="F30" s="74">
        <v>49.94</v>
      </c>
      <c r="G30" s="74">
        <f>+G16+G17</f>
        <v>48.84</v>
      </c>
    </row>
    <row r="31" spans="2:7" x14ac:dyDescent="0.25">
      <c r="B31" s="73" t="s">
        <v>319</v>
      </c>
      <c r="C31" s="74">
        <v>33.935000000000002</v>
      </c>
      <c r="D31" s="74">
        <v>32.612000000000002</v>
      </c>
      <c r="E31" s="74">
        <v>32.725999999999999</v>
      </c>
      <c r="F31" s="74">
        <v>34.033000000000001</v>
      </c>
      <c r="G31" s="74">
        <f>+G18+G19</f>
        <v>34.221000000000004</v>
      </c>
    </row>
    <row r="32" spans="2:7" x14ac:dyDescent="0.25">
      <c r="B32" s="73" t="s">
        <v>320</v>
      </c>
      <c r="C32" s="74">
        <v>33.212000000000003</v>
      </c>
      <c r="D32" s="74">
        <v>32.103000000000002</v>
      </c>
      <c r="E32" s="74">
        <v>32.106999999999999</v>
      </c>
      <c r="F32" s="74">
        <v>32.113</v>
      </c>
      <c r="G32" s="74">
        <f>+G20</f>
        <v>31.488</v>
      </c>
    </row>
    <row r="33" spans="2:10" x14ac:dyDescent="0.25">
      <c r="B33" s="160"/>
      <c r="C33" s="160"/>
      <c r="D33" s="160"/>
      <c r="E33" s="160"/>
      <c r="F33" s="160"/>
    </row>
    <row r="34" spans="2:10" x14ac:dyDescent="0.25">
      <c r="B34" s="160"/>
      <c r="C34" s="160"/>
      <c r="D34" s="160"/>
      <c r="E34" s="160"/>
      <c r="F34" s="160"/>
    </row>
    <row r="35" spans="2:10" x14ac:dyDescent="0.25">
      <c r="B35" s="76" t="s">
        <v>444</v>
      </c>
      <c r="C35" s="160" t="s">
        <v>198</v>
      </c>
      <c r="D35" s="76"/>
      <c r="E35" s="160"/>
      <c r="F35" s="160"/>
      <c r="J35" s="303"/>
    </row>
    <row r="36" spans="2:10" x14ac:dyDescent="0.25">
      <c r="B36" s="76" t="s">
        <v>330</v>
      </c>
      <c r="C36" s="303" t="s">
        <v>754</v>
      </c>
      <c r="D36" s="76"/>
      <c r="E36" s="160"/>
      <c r="F36" s="160"/>
      <c r="J36" s="303"/>
    </row>
    <row r="37" spans="2:10" x14ac:dyDescent="0.25">
      <c r="B37" s="160" t="s">
        <v>446</v>
      </c>
      <c r="C37" s="191" t="s">
        <v>751</v>
      </c>
      <c r="D37" s="160"/>
      <c r="E37" s="160"/>
      <c r="F37" s="160"/>
    </row>
    <row r="38" spans="2:10" x14ac:dyDescent="0.25">
      <c r="B38" s="93"/>
      <c r="C38" s="190" t="s">
        <v>752</v>
      </c>
      <c r="D38" s="93"/>
      <c r="E38" s="160"/>
      <c r="F38" s="160"/>
    </row>
    <row r="39" spans="2:10" x14ac:dyDescent="0.25">
      <c r="B39" s="160" t="s">
        <v>329</v>
      </c>
      <c r="C39" s="303" t="s">
        <v>753</v>
      </c>
      <c r="D39" s="160"/>
      <c r="E39" s="160"/>
      <c r="F39" s="160"/>
    </row>
  </sheetData>
  <hyperlinks>
    <hyperlink ref="B1" location="'NČI 2014+ v14 '!N56" display="zpět"/>
  </hyperlinks>
  <pageMargins left="0.7" right="0.7" top="0.78740157499999996" bottom="0.78740157499999996"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workbookViewId="0">
      <pane xSplit="2" ySplit="4" topLeftCell="C23"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85546875" customWidth="1"/>
    <col min="2" max="2" width="21.7109375" customWidth="1"/>
    <col min="3" max="6" width="10.140625" customWidth="1"/>
  </cols>
  <sheetData>
    <row r="1" spans="2:7" x14ac:dyDescent="0.25">
      <c r="B1" s="190" t="s">
        <v>295</v>
      </c>
    </row>
    <row r="2" spans="2:7" x14ac:dyDescent="0.25">
      <c r="B2" s="85" t="s">
        <v>94</v>
      </c>
      <c r="C2" s="160"/>
      <c r="D2" s="160"/>
      <c r="E2" s="160"/>
      <c r="F2" s="160"/>
    </row>
    <row r="3" spans="2:7" x14ac:dyDescent="0.25">
      <c r="B3" s="160"/>
      <c r="C3" s="160"/>
      <c r="D3" s="160"/>
      <c r="E3" s="160"/>
      <c r="F3" s="160"/>
    </row>
    <row r="4" spans="2:7" x14ac:dyDescent="0.25">
      <c r="B4" s="69" t="s">
        <v>296</v>
      </c>
      <c r="C4" s="70">
        <v>2011</v>
      </c>
      <c r="D4" s="70">
        <v>2012</v>
      </c>
      <c r="E4" s="70">
        <v>2013</v>
      </c>
      <c r="F4" s="70">
        <v>2014</v>
      </c>
      <c r="G4" s="194">
        <v>2015</v>
      </c>
    </row>
    <row r="5" spans="2:7" x14ac:dyDescent="0.25">
      <c r="B5" s="71" t="s">
        <v>297</v>
      </c>
      <c r="C5" s="132">
        <v>1.0567135652544288</v>
      </c>
      <c r="D5" s="132">
        <v>1.0593778918574039</v>
      </c>
      <c r="E5" s="132">
        <v>1.0621406107881419</v>
      </c>
      <c r="F5" s="132">
        <v>1.0651770124935322</v>
      </c>
      <c r="G5" s="132">
        <v>1.0683791186013381</v>
      </c>
    </row>
    <row r="6" spans="2:7" x14ac:dyDescent="0.25">
      <c r="B6" s="73" t="s">
        <v>298</v>
      </c>
      <c r="C6" s="148">
        <v>0.30684318399239979</v>
      </c>
      <c r="D6" s="148">
        <v>0.30707642708953842</v>
      </c>
      <c r="E6" s="148">
        <v>0.30710880617534692</v>
      </c>
      <c r="F6" s="148">
        <v>0.30832608489482455</v>
      </c>
      <c r="G6" s="148">
        <v>0.30867977943620528</v>
      </c>
    </row>
    <row r="7" spans="2:7" x14ac:dyDescent="0.25">
      <c r="B7" s="73" t="s">
        <v>299</v>
      </c>
      <c r="C7" s="148">
        <v>0.66425618537415942</v>
      </c>
      <c r="D7" s="148">
        <v>0.66517906352670764</v>
      </c>
      <c r="E7" s="148">
        <v>0.66666400668145553</v>
      </c>
      <c r="F7" s="148">
        <v>0.66788772022144394</v>
      </c>
      <c r="G7" s="148">
        <v>0.66915424866401307</v>
      </c>
    </row>
    <row r="8" spans="2:7" x14ac:dyDescent="0.25">
      <c r="B8" s="73" t="s">
        <v>300</v>
      </c>
      <c r="C8" s="148">
        <v>1.4742766655363269</v>
      </c>
      <c r="D8" s="148">
        <v>1.4811273757832892</v>
      </c>
      <c r="E8" s="148">
        <v>1.4881830827802496</v>
      </c>
      <c r="F8" s="148">
        <v>1.4937510380157379</v>
      </c>
      <c r="G8" s="148">
        <v>1.5031994092986314</v>
      </c>
    </row>
    <row r="9" spans="2:7" x14ac:dyDescent="0.25">
      <c r="B9" s="73" t="s">
        <v>301</v>
      </c>
      <c r="C9" s="148">
        <v>1.3414643520507439</v>
      </c>
      <c r="D9" s="148">
        <v>1.3454348675334584</v>
      </c>
      <c r="E9" s="148">
        <v>1.3507469825766059</v>
      </c>
      <c r="F9" s="148">
        <v>1.3585306908936554</v>
      </c>
      <c r="G9" s="148">
        <v>1.3624510359351945</v>
      </c>
    </row>
    <row r="10" spans="2:7" x14ac:dyDescent="0.25">
      <c r="B10" s="73" t="s">
        <v>302</v>
      </c>
      <c r="C10" s="148">
        <v>1.9976021068190413</v>
      </c>
      <c r="D10" s="148">
        <v>2.0012132114811925</v>
      </c>
      <c r="E10" s="148">
        <v>2.0052659218024642</v>
      </c>
      <c r="F10" s="148">
        <v>2.011855258994399</v>
      </c>
      <c r="G10" s="148">
        <v>2.0155209999238792</v>
      </c>
    </row>
    <row r="11" spans="2:7" x14ac:dyDescent="0.25">
      <c r="B11" s="73" t="s">
        <v>303</v>
      </c>
      <c r="C11" s="148">
        <v>0.99341995199424893</v>
      </c>
      <c r="D11" s="148">
        <v>0.99569266838538839</v>
      </c>
      <c r="E11" s="148">
        <v>0.99978664411183671</v>
      </c>
      <c r="F11" s="148">
        <v>1.0005184621634791</v>
      </c>
      <c r="G11" s="148">
        <v>1.0060743222398199</v>
      </c>
    </row>
    <row r="12" spans="2:7" x14ac:dyDescent="0.25">
      <c r="B12" s="73" t="s">
        <v>304</v>
      </c>
      <c r="C12" s="148">
        <v>2.2719870625981553</v>
      </c>
      <c r="D12" s="148">
        <v>2.2911947751871486</v>
      </c>
      <c r="E12" s="148">
        <v>2.2977783729563952</v>
      </c>
      <c r="F12" s="148">
        <v>2.306733532902542</v>
      </c>
      <c r="G12" s="148">
        <v>2.3242465020302507</v>
      </c>
    </row>
    <row r="13" spans="2:7" x14ac:dyDescent="0.25">
      <c r="B13" s="73" t="s">
        <v>305</v>
      </c>
      <c r="C13" s="148">
        <v>1.0342916515894445</v>
      </c>
      <c r="D13" s="148">
        <v>1.0350375049112659</v>
      </c>
      <c r="E13" s="148">
        <v>1.0355075291949274</v>
      </c>
      <c r="F13" s="148">
        <v>1.0366443982485873</v>
      </c>
      <c r="G13" s="148">
        <v>1.0401888312799177</v>
      </c>
    </row>
    <row r="14" spans="2:7" x14ac:dyDescent="0.25">
      <c r="B14" s="73" t="s">
        <v>306</v>
      </c>
      <c r="C14" s="148">
        <v>0.90183611967297539</v>
      </c>
      <c r="D14" s="148">
        <v>0.90257449377941013</v>
      </c>
      <c r="E14" s="148">
        <v>0.90695251645582442</v>
      </c>
      <c r="F14" s="148">
        <v>0.91027649292617907</v>
      </c>
      <c r="G14" s="148">
        <v>0.91325744490150707</v>
      </c>
    </row>
    <row r="15" spans="2:7" x14ac:dyDescent="0.25">
      <c r="B15" s="73" t="s">
        <v>307</v>
      </c>
      <c r="C15" s="148">
        <v>0.84778981001161224</v>
      </c>
      <c r="D15" s="148">
        <v>0.84841444898060647</v>
      </c>
      <c r="E15" s="148">
        <v>0.84922337626089972</v>
      </c>
      <c r="F15" s="148">
        <v>0.85053303594727148</v>
      </c>
      <c r="G15" s="148">
        <v>0.85098022289259767</v>
      </c>
    </row>
    <row r="16" spans="2:7" x14ac:dyDescent="0.25">
      <c r="B16" s="73" t="s">
        <v>308</v>
      </c>
      <c r="C16" s="148">
        <v>0.67651407062826063</v>
      </c>
      <c r="D16" s="148">
        <v>0.67658017716703855</v>
      </c>
      <c r="E16" s="148">
        <v>0.67693940245730777</v>
      </c>
      <c r="F16" s="148">
        <v>0.67735471848204565</v>
      </c>
      <c r="G16" s="148">
        <v>0.678879498633852</v>
      </c>
    </row>
    <row r="17" spans="2:7" x14ac:dyDescent="0.25">
      <c r="B17" s="73" t="s">
        <v>309</v>
      </c>
      <c r="C17" s="148">
        <v>0.98897898610688673</v>
      </c>
      <c r="D17" s="148">
        <v>0.99057267628444479</v>
      </c>
      <c r="E17" s="148">
        <v>0.99329537120068934</v>
      </c>
      <c r="F17" s="148">
        <v>1.0029582428807839</v>
      </c>
      <c r="G17" s="148">
        <v>1.0036889506635938</v>
      </c>
    </row>
    <row r="18" spans="2:7" x14ac:dyDescent="0.25">
      <c r="B18" s="73" t="s">
        <v>310</v>
      </c>
      <c r="C18" s="148">
        <v>1.4318642441169049</v>
      </c>
      <c r="D18" s="148">
        <v>1.4379797026872623</v>
      </c>
      <c r="E18" s="148">
        <v>1.4433620689310223</v>
      </c>
      <c r="F18" s="148">
        <v>1.4457749734779055</v>
      </c>
      <c r="G18" s="148">
        <v>1.449627134832125</v>
      </c>
    </row>
    <row r="19" spans="2:7" x14ac:dyDescent="0.25">
      <c r="B19" s="73" t="s">
        <v>311</v>
      </c>
      <c r="C19" s="148">
        <v>1.3162487373627949</v>
      </c>
      <c r="D19" s="148">
        <v>1.3260335133628118</v>
      </c>
      <c r="E19" s="148">
        <v>1.3280778366807326</v>
      </c>
      <c r="F19" s="148">
        <v>1.330068319581257</v>
      </c>
      <c r="G19" s="148">
        <v>1.3336375518824095</v>
      </c>
    </row>
    <row r="20" spans="2:7" x14ac:dyDescent="0.25">
      <c r="B20" s="160"/>
      <c r="C20" s="158"/>
      <c r="D20" s="158"/>
      <c r="E20" s="160"/>
      <c r="F20" s="160"/>
      <c r="G20" s="303"/>
    </row>
    <row r="21" spans="2:7" x14ac:dyDescent="0.25">
      <c r="B21" s="160"/>
      <c r="C21" s="158"/>
      <c r="D21" s="158"/>
      <c r="E21" s="160"/>
      <c r="F21" s="160"/>
      <c r="G21" s="303"/>
    </row>
    <row r="22" spans="2:7" x14ac:dyDescent="0.25">
      <c r="B22" s="69" t="s">
        <v>312</v>
      </c>
      <c r="C22" s="70">
        <v>2011</v>
      </c>
      <c r="D22" s="70">
        <v>2012</v>
      </c>
      <c r="E22" s="70">
        <v>2013</v>
      </c>
      <c r="F22" s="70">
        <v>2014</v>
      </c>
      <c r="G22" s="194">
        <v>2015</v>
      </c>
    </row>
    <row r="23" spans="2:7" x14ac:dyDescent="0.25">
      <c r="B23" s="71" t="s">
        <v>297</v>
      </c>
      <c r="C23" s="132">
        <v>1.0567135652544288</v>
      </c>
      <c r="D23" s="132">
        <v>1.0593778918574039</v>
      </c>
      <c r="E23" s="132">
        <v>1.0621406107881419</v>
      </c>
      <c r="F23" s="132">
        <v>1.0651770124935322</v>
      </c>
      <c r="G23" s="132">
        <v>1.0683791186013381</v>
      </c>
    </row>
    <row r="24" spans="2:7" x14ac:dyDescent="0.25">
      <c r="B24" s="73" t="s">
        <v>313</v>
      </c>
      <c r="C24" s="149">
        <v>0.30684318399239979</v>
      </c>
      <c r="D24" s="149">
        <v>0.30707642708953842</v>
      </c>
      <c r="E24" s="149">
        <v>0.30710880617534692</v>
      </c>
      <c r="F24" s="149">
        <v>0.30832608489482455</v>
      </c>
      <c r="G24" s="149">
        <v>0.30867977943620528</v>
      </c>
    </row>
    <row r="25" spans="2:7" x14ac:dyDescent="0.25">
      <c r="B25" s="73" t="s">
        <v>314</v>
      </c>
      <c r="C25" s="149">
        <v>0.66425618537415942</v>
      </c>
      <c r="D25" s="149">
        <v>0.66517906352670764</v>
      </c>
      <c r="E25" s="149">
        <v>0.66666400668145565</v>
      </c>
      <c r="F25" s="149">
        <v>0.66788772022144394</v>
      </c>
      <c r="G25" s="149">
        <v>0.66915424866401307</v>
      </c>
    </row>
    <row r="26" spans="2:7" x14ac:dyDescent="0.25">
      <c r="B26" s="73" t="s">
        <v>315</v>
      </c>
      <c r="C26" s="149">
        <v>1.4154748905302676</v>
      </c>
      <c r="D26" s="149">
        <v>1.4210147894965379</v>
      </c>
      <c r="E26" s="149">
        <v>1.4272790585114776</v>
      </c>
      <c r="F26" s="149">
        <v>1.4338662411478513</v>
      </c>
      <c r="G26" s="149">
        <v>1.4407958535342009</v>
      </c>
    </row>
    <row r="27" spans="2:7" x14ac:dyDescent="0.25">
      <c r="B27" s="73" t="s">
        <v>316</v>
      </c>
      <c r="C27" s="149">
        <v>1.287026720293684</v>
      </c>
      <c r="D27" s="149">
        <v>1.2896586418555211</v>
      </c>
      <c r="E27" s="149">
        <v>1.2938882567007379</v>
      </c>
      <c r="F27" s="149">
        <v>1.2959470671966291</v>
      </c>
      <c r="G27" s="149">
        <v>1.3012728242799088</v>
      </c>
    </row>
    <row r="28" spans="2:7" x14ac:dyDescent="0.25">
      <c r="B28" s="73" t="s">
        <v>317</v>
      </c>
      <c r="C28" s="149">
        <v>1.1894964259431255</v>
      </c>
      <c r="D28" s="149">
        <v>1.1923602298995466</v>
      </c>
      <c r="E28" s="149">
        <v>1.1954236251629689</v>
      </c>
      <c r="F28" s="149">
        <v>1.1985325077142548</v>
      </c>
      <c r="G28" s="149">
        <v>1.2035098253668779</v>
      </c>
    </row>
    <row r="29" spans="2:7" x14ac:dyDescent="0.25">
      <c r="B29" s="73" t="s">
        <v>318</v>
      </c>
      <c r="C29" s="149">
        <v>0.75555570456512844</v>
      </c>
      <c r="D29" s="149">
        <v>0.75586685497911887</v>
      </c>
      <c r="E29" s="149">
        <v>0.75642251734651766</v>
      </c>
      <c r="F29" s="149">
        <v>0.75723041399431712</v>
      </c>
      <c r="G29" s="149">
        <v>0.75828667637717695</v>
      </c>
    </row>
    <row r="30" spans="2:7" x14ac:dyDescent="0.25">
      <c r="B30" s="73" t="s">
        <v>319</v>
      </c>
      <c r="C30" s="149">
        <v>1.157712327979969</v>
      </c>
      <c r="D30" s="149">
        <v>1.1608457898650828</v>
      </c>
      <c r="E30" s="149">
        <v>1.1644865223788952</v>
      </c>
      <c r="F30" s="149">
        <v>1.1717925612405098</v>
      </c>
      <c r="G30" s="149">
        <v>1.1735808168689024</v>
      </c>
    </row>
    <row r="31" spans="2:7" x14ac:dyDescent="0.25">
      <c r="B31" s="73" t="s">
        <v>320</v>
      </c>
      <c r="C31" s="149">
        <v>1.3162487373627949</v>
      </c>
      <c r="D31" s="149">
        <v>1.3260335133628118</v>
      </c>
      <c r="E31" s="149">
        <v>1.3280778366807329</v>
      </c>
      <c r="F31" s="149">
        <v>1.330068319581257</v>
      </c>
      <c r="G31" s="149">
        <v>1.3336375518824095</v>
      </c>
    </row>
    <row r="32" spans="2:7" x14ac:dyDescent="0.25">
      <c r="B32" s="160"/>
      <c r="C32" s="160"/>
      <c r="D32" s="160"/>
      <c r="E32" s="160"/>
      <c r="F32" s="160"/>
    </row>
    <row r="33" spans="2:6" x14ac:dyDescent="0.25">
      <c r="B33" s="160"/>
      <c r="C33" s="160"/>
      <c r="D33" s="160"/>
      <c r="E33" s="160"/>
      <c r="F33" s="160"/>
    </row>
    <row r="34" spans="2:6" x14ac:dyDescent="0.25">
      <c r="B34" s="76" t="s">
        <v>532</v>
      </c>
      <c r="C34" s="135" t="s">
        <v>533</v>
      </c>
      <c r="D34" s="160"/>
      <c r="E34" s="160"/>
      <c r="F34" s="160"/>
    </row>
    <row r="35" spans="2:6" x14ac:dyDescent="0.25">
      <c r="C35" s="303" t="s">
        <v>976</v>
      </c>
      <c r="D35" s="160"/>
      <c r="E35" s="160"/>
      <c r="F35" s="160"/>
    </row>
    <row r="36" spans="2:6" x14ac:dyDescent="0.25">
      <c r="B36" s="160" t="s">
        <v>447</v>
      </c>
      <c r="C36" s="200" t="s">
        <v>972</v>
      </c>
      <c r="D36" s="160"/>
      <c r="E36" s="160"/>
      <c r="F36" s="160"/>
    </row>
    <row r="37" spans="2:6" x14ac:dyDescent="0.25">
      <c r="B37" s="135"/>
      <c r="C37" s="200" t="s">
        <v>534</v>
      </c>
      <c r="D37" s="160"/>
      <c r="E37" s="160"/>
      <c r="F37" s="160"/>
    </row>
    <row r="38" spans="2:6" x14ac:dyDescent="0.25">
      <c r="B38" s="160" t="s">
        <v>448</v>
      </c>
      <c r="C38" s="303" t="s">
        <v>973</v>
      </c>
    </row>
  </sheetData>
  <hyperlinks>
    <hyperlink ref="B1" location="'NČI 2014+ v14 '!N57" display="zpět"/>
    <hyperlink ref="C37" r:id="rId1"/>
    <hyperlink ref="C36" r:id="rId2" location="w="/>
  </hyperlink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5.42578125" customWidth="1"/>
    <col min="2" max="2" width="20.140625" customWidth="1"/>
    <col min="3" max="5" width="17.5703125" customWidth="1"/>
    <col min="11" max="11" width="17.7109375" customWidth="1"/>
  </cols>
  <sheetData>
    <row r="1" spans="2:6" x14ac:dyDescent="0.25">
      <c r="B1" s="190" t="s">
        <v>295</v>
      </c>
    </row>
    <row r="2" spans="2:6" x14ac:dyDescent="0.25">
      <c r="B2" s="67" t="s">
        <v>352</v>
      </c>
      <c r="C2" s="160"/>
      <c r="D2" s="160"/>
      <c r="E2" s="160"/>
      <c r="F2" s="160"/>
    </row>
    <row r="3" spans="2:6" x14ac:dyDescent="0.25">
      <c r="B3" s="197" t="s">
        <v>760</v>
      </c>
      <c r="C3" s="197"/>
      <c r="D3" s="197"/>
      <c r="E3" s="160"/>
      <c r="F3" s="160"/>
    </row>
    <row r="4" spans="2:6" x14ac:dyDescent="0.25">
      <c r="B4" s="160"/>
      <c r="C4" s="160"/>
      <c r="D4" s="160"/>
      <c r="E4" s="160"/>
      <c r="F4" s="160"/>
    </row>
    <row r="5" spans="2:6" x14ac:dyDescent="0.25">
      <c r="B5" s="69" t="s">
        <v>654</v>
      </c>
      <c r="C5" s="194" t="s">
        <v>655</v>
      </c>
      <c r="D5" s="194" t="s">
        <v>656</v>
      </c>
      <c r="E5" s="194" t="s">
        <v>740</v>
      </c>
      <c r="F5" s="160"/>
    </row>
    <row r="6" spans="2:6" x14ac:dyDescent="0.25">
      <c r="B6" s="73" t="s">
        <v>298</v>
      </c>
      <c r="C6" s="175">
        <v>24.502728926622197</v>
      </c>
      <c r="D6" s="175">
        <v>23.984447004608295</v>
      </c>
      <c r="E6" s="175">
        <v>23.870985915492959</v>
      </c>
      <c r="F6" s="160"/>
    </row>
    <row r="7" spans="2:6" x14ac:dyDescent="0.25">
      <c r="B7" s="160"/>
      <c r="C7" s="160"/>
      <c r="D7" s="160"/>
      <c r="E7" s="160"/>
      <c r="F7" s="160"/>
    </row>
    <row r="8" spans="2:6" x14ac:dyDescent="0.25">
      <c r="B8" s="160"/>
      <c r="C8" s="160"/>
      <c r="D8" s="160"/>
      <c r="E8" s="160"/>
      <c r="F8" s="160"/>
    </row>
    <row r="9" spans="2:6" x14ac:dyDescent="0.25">
      <c r="B9" s="160"/>
      <c r="C9" s="160"/>
      <c r="D9" s="160"/>
      <c r="E9" s="160"/>
      <c r="F9" s="160"/>
    </row>
    <row r="10" spans="2:6" x14ac:dyDescent="0.25">
      <c r="B10" s="76" t="s">
        <v>444</v>
      </c>
      <c r="C10" s="160" t="s">
        <v>343</v>
      </c>
      <c r="D10" s="160"/>
      <c r="E10" s="160"/>
      <c r="F10" s="160"/>
    </row>
    <row r="11" spans="2:6" x14ac:dyDescent="0.25">
      <c r="B11" s="76" t="s">
        <v>330</v>
      </c>
      <c r="C11" s="182" t="s">
        <v>712</v>
      </c>
      <c r="D11" s="160"/>
      <c r="E11" s="160"/>
      <c r="F11" s="160"/>
    </row>
    <row r="12" spans="2:6" x14ac:dyDescent="0.25">
      <c r="B12" s="160"/>
      <c r="C12" s="190" t="s">
        <v>657</v>
      </c>
      <c r="D12" s="160"/>
      <c r="E12" s="160"/>
      <c r="F12" s="160"/>
    </row>
    <row r="13" spans="2:6" x14ac:dyDescent="0.25">
      <c r="B13" s="93"/>
      <c r="C13" s="160"/>
      <c r="D13" s="160"/>
      <c r="E13" s="160"/>
      <c r="F13" s="160"/>
    </row>
    <row r="14" spans="2:6" x14ac:dyDescent="0.25">
      <c r="B14" s="160" t="s">
        <v>329</v>
      </c>
      <c r="C14" s="182" t="s">
        <v>713</v>
      </c>
      <c r="D14" s="160"/>
      <c r="E14" s="160"/>
      <c r="F14" s="160"/>
    </row>
    <row r="21" spans="4:5" x14ac:dyDescent="0.25">
      <c r="D21" s="182"/>
      <c r="E21" s="210"/>
    </row>
    <row r="22" spans="4:5" x14ac:dyDescent="0.25">
      <c r="D22" s="182"/>
      <c r="E22" s="210"/>
    </row>
  </sheetData>
  <hyperlinks>
    <hyperlink ref="B1" location="'NČI 2014+ v14 '!N59" display="zpět"/>
    <hyperlink ref="C12" r:id="rId1"/>
  </hyperlink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5.28515625" customWidth="1"/>
    <col min="2" max="2" width="20.28515625" customWidth="1"/>
    <col min="3" max="4" width="17.140625" customWidth="1"/>
    <col min="5" max="5" width="18.7109375" customWidth="1"/>
  </cols>
  <sheetData>
    <row r="1" spans="2:6" x14ac:dyDescent="0.25">
      <c r="B1" s="190" t="s">
        <v>295</v>
      </c>
    </row>
    <row r="2" spans="2:6" x14ac:dyDescent="0.25">
      <c r="B2" s="67" t="s">
        <v>658</v>
      </c>
      <c r="C2" s="160"/>
      <c r="D2" s="160"/>
      <c r="E2" s="160"/>
      <c r="F2" s="160"/>
    </row>
    <row r="3" spans="2:6" x14ac:dyDescent="0.25">
      <c r="B3" s="197" t="s">
        <v>762</v>
      </c>
      <c r="F3" s="160"/>
    </row>
    <row r="4" spans="2:6" x14ac:dyDescent="0.25">
      <c r="B4" s="160"/>
      <c r="C4" s="160"/>
      <c r="D4" s="160"/>
      <c r="E4" s="160"/>
      <c r="F4" s="160"/>
    </row>
    <row r="5" spans="2:6" x14ac:dyDescent="0.25">
      <c r="B5" s="69" t="s">
        <v>654</v>
      </c>
      <c r="C5" s="70" t="s">
        <v>655</v>
      </c>
      <c r="D5" s="70" t="s">
        <v>656</v>
      </c>
      <c r="E5" s="194" t="s">
        <v>740</v>
      </c>
      <c r="F5" s="160"/>
    </row>
    <row r="6" spans="2:6" x14ac:dyDescent="0.25">
      <c r="B6" s="73" t="s">
        <v>298</v>
      </c>
      <c r="C6" s="175">
        <v>20.583827893175073</v>
      </c>
      <c r="D6" s="175">
        <v>20.83742911153119</v>
      </c>
      <c r="E6" s="175">
        <v>21.003601981089599</v>
      </c>
      <c r="F6" s="160"/>
    </row>
    <row r="7" spans="2:6" x14ac:dyDescent="0.25">
      <c r="B7" s="160"/>
      <c r="C7" s="160"/>
      <c r="D7" s="160"/>
      <c r="E7" s="160"/>
      <c r="F7" s="160"/>
    </row>
    <row r="8" spans="2:6" x14ac:dyDescent="0.25">
      <c r="B8" s="160"/>
      <c r="C8" s="160"/>
      <c r="D8" s="160"/>
      <c r="E8" s="160"/>
      <c r="F8" s="160"/>
    </row>
    <row r="9" spans="2:6" x14ac:dyDescent="0.25">
      <c r="B9" s="160"/>
      <c r="C9" s="160"/>
      <c r="D9" s="160"/>
      <c r="E9" s="160"/>
      <c r="F9" s="160"/>
    </row>
    <row r="10" spans="2:6" x14ac:dyDescent="0.25">
      <c r="B10" s="76" t="s">
        <v>444</v>
      </c>
      <c r="C10" s="160" t="s">
        <v>343</v>
      </c>
      <c r="D10" s="160"/>
      <c r="E10" s="160"/>
      <c r="F10" s="160"/>
    </row>
    <row r="11" spans="2:6" x14ac:dyDescent="0.25">
      <c r="B11" s="76" t="s">
        <v>330</v>
      </c>
      <c r="C11" s="303" t="s">
        <v>761</v>
      </c>
      <c r="D11" s="160"/>
      <c r="E11" s="160"/>
      <c r="F11" s="160"/>
    </row>
    <row r="12" spans="2:6" x14ac:dyDescent="0.25">
      <c r="B12" s="160"/>
      <c r="C12" s="190" t="s">
        <v>657</v>
      </c>
      <c r="D12" s="160"/>
      <c r="E12" s="160"/>
      <c r="F12" s="160"/>
    </row>
    <row r="13" spans="2:6" x14ac:dyDescent="0.25">
      <c r="B13" s="93"/>
      <c r="C13" s="160"/>
      <c r="D13" s="160"/>
      <c r="E13" s="160"/>
      <c r="F13" s="160"/>
    </row>
    <row r="14" spans="2:6" x14ac:dyDescent="0.25">
      <c r="B14" s="160" t="s">
        <v>329</v>
      </c>
      <c r="C14" s="182" t="s">
        <v>713</v>
      </c>
      <c r="D14" s="160"/>
      <c r="E14" s="160"/>
      <c r="F14" s="160"/>
    </row>
  </sheetData>
  <hyperlinks>
    <hyperlink ref="B1" location="'NČI 2014+ v14 '!N60" display="zpět"/>
    <hyperlink ref="C12" r:id="rId1"/>
  </hyperlink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5.140625" customWidth="1"/>
    <col min="2" max="2" width="21" customWidth="1"/>
    <col min="3" max="3" width="15.140625" customWidth="1"/>
    <col min="4" max="4" width="17.28515625" customWidth="1"/>
    <col min="12" max="12" width="18" customWidth="1"/>
    <col min="14" max="15" width="11.5703125" customWidth="1"/>
  </cols>
  <sheetData>
    <row r="1" spans="2:12" x14ac:dyDescent="0.25">
      <c r="B1" s="190" t="s">
        <v>295</v>
      </c>
    </row>
    <row r="2" spans="2:12" x14ac:dyDescent="0.25">
      <c r="B2" s="67" t="s">
        <v>659</v>
      </c>
      <c r="C2" s="160"/>
      <c r="D2" s="160"/>
      <c r="E2" s="160"/>
    </row>
    <row r="3" spans="2:12" x14ac:dyDescent="0.25">
      <c r="B3" s="84" t="s">
        <v>660</v>
      </c>
      <c r="C3" s="197"/>
      <c r="D3" s="197"/>
      <c r="E3" s="197"/>
      <c r="F3" s="197"/>
      <c r="G3" s="197"/>
      <c r="H3" s="197"/>
    </row>
    <row r="4" spans="2:12" x14ac:dyDescent="0.25">
      <c r="B4" s="160"/>
      <c r="C4" s="160"/>
      <c r="D4" s="160"/>
      <c r="E4" s="160"/>
    </row>
    <row r="5" spans="2:12" x14ac:dyDescent="0.25">
      <c r="B5" s="69" t="s">
        <v>654</v>
      </c>
      <c r="C5" s="70" t="s">
        <v>655</v>
      </c>
      <c r="D5" s="194" t="s">
        <v>656</v>
      </c>
      <c r="E5" s="160"/>
    </row>
    <row r="6" spans="2:12" x14ac:dyDescent="0.25">
      <c r="B6" s="73" t="s">
        <v>298</v>
      </c>
      <c r="C6" s="148">
        <v>23.674648620510151</v>
      </c>
      <c r="D6" s="148">
        <v>23.891705924963571</v>
      </c>
      <c r="E6" s="160"/>
      <c r="L6" s="303"/>
    </row>
    <row r="7" spans="2:12" x14ac:dyDescent="0.25">
      <c r="B7" s="160"/>
      <c r="C7" s="160"/>
      <c r="D7" s="160"/>
      <c r="E7" s="160"/>
    </row>
    <row r="8" spans="2:12" x14ac:dyDescent="0.25">
      <c r="B8" s="160"/>
      <c r="C8" s="160"/>
      <c r="D8" s="160"/>
      <c r="E8" s="160"/>
    </row>
    <row r="9" spans="2:12" x14ac:dyDescent="0.25">
      <c r="B9" s="160"/>
      <c r="C9" s="160"/>
      <c r="D9" s="160"/>
      <c r="E9" s="160"/>
    </row>
    <row r="10" spans="2:12" x14ac:dyDescent="0.25">
      <c r="B10" s="76" t="s">
        <v>444</v>
      </c>
      <c r="C10" s="160" t="s">
        <v>661</v>
      </c>
      <c r="D10" s="160"/>
      <c r="E10" s="160"/>
    </row>
    <row r="11" spans="2:12" x14ac:dyDescent="0.25">
      <c r="B11" s="76" t="s">
        <v>330</v>
      </c>
      <c r="C11" s="303" t="s">
        <v>662</v>
      </c>
      <c r="D11" s="160"/>
      <c r="E11" s="160"/>
    </row>
    <row r="12" spans="2:12" x14ac:dyDescent="0.25">
      <c r="B12" s="160"/>
      <c r="C12" s="160" t="s">
        <v>663</v>
      </c>
      <c r="D12" s="160"/>
      <c r="E12" s="160"/>
    </row>
    <row r="13" spans="2:12" x14ac:dyDescent="0.25">
      <c r="B13" s="93"/>
      <c r="C13" s="160"/>
      <c r="D13" s="160"/>
      <c r="E13" s="160"/>
    </row>
    <row r="14" spans="2:12" x14ac:dyDescent="0.25">
      <c r="B14" s="160" t="s">
        <v>329</v>
      </c>
      <c r="C14" s="182" t="s">
        <v>714</v>
      </c>
      <c r="D14" s="160"/>
      <c r="E14" s="160"/>
    </row>
  </sheetData>
  <hyperlinks>
    <hyperlink ref="B1" location="'NČI 2014+ v14 '!N61" display="zpě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 customWidth="1"/>
    <col min="2" max="2" width="17.7109375" customWidth="1"/>
    <col min="3" max="10" width="8.5703125" customWidth="1"/>
    <col min="11" max="11" width="8.28515625" customWidth="1"/>
    <col min="12" max="12" width="8.42578125" customWidth="1"/>
    <col min="13" max="13" width="9.28515625" customWidth="1"/>
    <col min="14" max="20" width="6" customWidth="1"/>
    <col min="21" max="21" width="6.28515625" customWidth="1"/>
    <col min="22" max="22" width="6.5703125" customWidth="1"/>
    <col min="23" max="23" width="6.7109375" customWidth="1"/>
  </cols>
  <sheetData>
    <row r="1" spans="2:23" x14ac:dyDescent="0.25">
      <c r="B1" s="190" t="s">
        <v>295</v>
      </c>
    </row>
    <row r="2" spans="2:23" x14ac:dyDescent="0.25">
      <c r="B2" s="85" t="s">
        <v>450</v>
      </c>
      <c r="C2" s="76"/>
      <c r="D2" s="76"/>
      <c r="E2" s="76"/>
      <c r="F2" s="76"/>
      <c r="G2" s="76"/>
      <c r="H2" s="76"/>
      <c r="I2" s="76"/>
      <c r="J2" s="76"/>
      <c r="K2" s="76"/>
      <c r="L2" s="76"/>
      <c r="M2" s="76"/>
      <c r="N2" s="76"/>
      <c r="O2" s="76"/>
      <c r="P2" s="76"/>
      <c r="Q2" s="76"/>
      <c r="R2" s="76"/>
      <c r="W2" s="44"/>
    </row>
    <row r="3" spans="2:23" x14ac:dyDescent="0.25">
      <c r="B3" s="84" t="s">
        <v>451</v>
      </c>
      <c r="C3" s="84"/>
      <c r="D3" s="84"/>
      <c r="E3" s="84"/>
      <c r="F3" s="84"/>
      <c r="G3" s="84"/>
      <c r="H3" s="84"/>
      <c r="I3" s="84"/>
      <c r="J3" s="160"/>
      <c r="K3" s="160"/>
      <c r="L3" s="160"/>
      <c r="M3" s="160"/>
    </row>
    <row r="4" spans="2:23" x14ac:dyDescent="0.25">
      <c r="B4" s="160"/>
      <c r="C4" s="160"/>
      <c r="D4" s="160"/>
      <c r="E4" s="160"/>
      <c r="F4" s="160"/>
      <c r="G4" s="160"/>
      <c r="H4" s="160"/>
      <c r="I4" s="160"/>
      <c r="J4" s="160"/>
      <c r="M4" s="160"/>
      <c r="N4" s="68" t="s">
        <v>18</v>
      </c>
    </row>
    <row r="5" spans="2:23" x14ac:dyDescent="0.25">
      <c r="B5" s="69" t="s">
        <v>296</v>
      </c>
      <c r="C5" s="70">
        <v>2006</v>
      </c>
      <c r="D5" s="70">
        <v>2007</v>
      </c>
      <c r="E5" s="70">
        <v>2008</v>
      </c>
      <c r="F5" s="70">
        <v>2009</v>
      </c>
      <c r="G5" s="70">
        <v>2010</v>
      </c>
      <c r="H5" s="70">
        <v>2011</v>
      </c>
      <c r="I5" s="70">
        <v>2012</v>
      </c>
      <c r="J5" s="70">
        <v>2013</v>
      </c>
      <c r="K5" s="70">
        <v>2014</v>
      </c>
      <c r="L5" s="194">
        <v>2015</v>
      </c>
      <c r="M5" s="194">
        <v>2016</v>
      </c>
    </row>
    <row r="6" spans="2:23" x14ac:dyDescent="0.25">
      <c r="B6" s="71" t="s">
        <v>297</v>
      </c>
      <c r="C6" s="72">
        <v>5.7492000000000001</v>
      </c>
      <c r="D6" s="72">
        <v>4.4855</v>
      </c>
      <c r="E6" s="72">
        <v>4.5060000000000002</v>
      </c>
      <c r="F6" s="72">
        <v>7.1161000000000003</v>
      </c>
      <c r="G6" s="72">
        <v>7.4029999999999996</v>
      </c>
      <c r="H6" s="83">
        <v>6.7694000000000001</v>
      </c>
      <c r="I6" s="83">
        <v>7.3665000000000003</v>
      </c>
      <c r="J6" s="83">
        <v>8.17</v>
      </c>
      <c r="K6" s="83">
        <v>7.4618353667801172</v>
      </c>
      <c r="L6" s="83">
        <v>6.2355697499999998</v>
      </c>
      <c r="M6" s="83">
        <v>5.1860465600000003</v>
      </c>
    </row>
    <row r="7" spans="2:23" x14ac:dyDescent="0.25">
      <c r="B7" s="73" t="s">
        <v>298</v>
      </c>
      <c r="C7" s="74">
        <v>2.2858000000000001</v>
      </c>
      <c r="D7" s="74">
        <v>1.804</v>
      </c>
      <c r="E7" s="74">
        <v>1.8168</v>
      </c>
      <c r="F7" s="74">
        <v>3.2408000000000001</v>
      </c>
      <c r="G7" s="74">
        <v>3.6067</v>
      </c>
      <c r="H7" s="82">
        <v>3.5889000000000002</v>
      </c>
      <c r="I7" s="82">
        <v>4.1593999999999998</v>
      </c>
      <c r="J7" s="82">
        <v>5.14</v>
      </c>
      <c r="K7" s="82">
        <v>5.0315895275929741</v>
      </c>
      <c r="L7" s="82">
        <v>4.2011423099999998</v>
      </c>
      <c r="M7" s="82">
        <v>3.3505075199999999</v>
      </c>
    </row>
    <row r="8" spans="2:23" x14ac:dyDescent="0.25">
      <c r="B8" s="73" t="s">
        <v>299</v>
      </c>
      <c r="C8" s="74">
        <v>4.0079000000000002</v>
      </c>
      <c r="D8" s="74">
        <v>3.2187999999999999</v>
      </c>
      <c r="E8" s="74">
        <v>3.4319000000000002</v>
      </c>
      <c r="F8" s="74">
        <v>5.5095999999999998</v>
      </c>
      <c r="G8" s="74">
        <v>6.0949</v>
      </c>
      <c r="H8" s="82">
        <v>5.6226000000000003</v>
      </c>
      <c r="I8" s="82">
        <v>6.1280000000000001</v>
      </c>
      <c r="J8" s="82">
        <v>6.9</v>
      </c>
      <c r="K8" s="82">
        <v>6.3552436380235084</v>
      </c>
      <c r="L8" s="82">
        <v>5.4052654100000002</v>
      </c>
      <c r="M8" s="82">
        <v>4.3068775500000003</v>
      </c>
    </row>
    <row r="9" spans="2:23" x14ac:dyDescent="0.25">
      <c r="B9" s="73" t="s">
        <v>300</v>
      </c>
      <c r="C9" s="74">
        <v>4.1938000000000004</v>
      </c>
      <c r="D9" s="74">
        <v>3.3485</v>
      </c>
      <c r="E9" s="74">
        <v>3.6530999999999998</v>
      </c>
      <c r="F9" s="74">
        <v>5.9185999999999996</v>
      </c>
      <c r="G9" s="74">
        <v>6.3860000000000001</v>
      </c>
      <c r="H9" s="82">
        <v>5.8083</v>
      </c>
      <c r="I9" s="82">
        <v>6.3693</v>
      </c>
      <c r="J9" s="82">
        <v>7.1</v>
      </c>
      <c r="K9" s="82">
        <v>6.1987644751368238</v>
      </c>
      <c r="L9" s="82">
        <v>5.0651068800000001</v>
      </c>
      <c r="M9" s="82">
        <v>4.28454201</v>
      </c>
    </row>
    <row r="10" spans="2:23" x14ac:dyDescent="0.25">
      <c r="B10" s="73" t="s">
        <v>301</v>
      </c>
      <c r="C10" s="74">
        <v>4.2995999999999999</v>
      </c>
      <c r="D10" s="74">
        <v>3.4054000000000002</v>
      </c>
      <c r="E10" s="74">
        <v>3.9794999999999998</v>
      </c>
      <c r="F10" s="74">
        <v>6.5039999999999996</v>
      </c>
      <c r="G10" s="74">
        <v>6.6449999999999996</v>
      </c>
      <c r="H10" s="82">
        <v>5.7453000000000003</v>
      </c>
      <c r="I10" s="82">
        <v>5.9394</v>
      </c>
      <c r="J10" s="82">
        <v>6.45</v>
      </c>
      <c r="K10" s="82">
        <v>5.7006686917432576</v>
      </c>
      <c r="L10" s="82">
        <v>4.6170426999999998</v>
      </c>
      <c r="M10" s="82">
        <v>3.56046379</v>
      </c>
    </row>
    <row r="11" spans="2:23" x14ac:dyDescent="0.25">
      <c r="B11" s="73" t="s">
        <v>302</v>
      </c>
      <c r="C11" s="74">
        <v>7.0681000000000003</v>
      </c>
      <c r="D11" s="74">
        <v>5.5803000000000003</v>
      </c>
      <c r="E11" s="74">
        <v>5.8247999999999998</v>
      </c>
      <c r="F11" s="74">
        <v>8.6607000000000003</v>
      </c>
      <c r="G11" s="74">
        <v>8.9450000000000003</v>
      </c>
      <c r="H11" s="82">
        <v>7.9762000000000004</v>
      </c>
      <c r="I11" s="82">
        <v>8.4959000000000007</v>
      </c>
      <c r="J11" s="82">
        <v>9.33</v>
      </c>
      <c r="K11" s="82">
        <v>8.2081632451589659</v>
      </c>
      <c r="L11" s="82">
        <v>7.06115914</v>
      </c>
      <c r="M11" s="82">
        <v>5.45311827</v>
      </c>
    </row>
    <row r="12" spans="2:23" x14ac:dyDescent="0.25">
      <c r="B12" s="73" t="s">
        <v>303</v>
      </c>
      <c r="C12" s="74">
        <v>10.2028</v>
      </c>
      <c r="D12" s="74">
        <v>7.8796999999999997</v>
      </c>
      <c r="E12" s="74">
        <v>7.3194999999999997</v>
      </c>
      <c r="F12" s="74">
        <v>9.8718000000000004</v>
      </c>
      <c r="G12" s="74">
        <v>10.2333</v>
      </c>
      <c r="H12" s="82">
        <v>9.7867999999999995</v>
      </c>
      <c r="I12" s="82">
        <v>10.461399999999999</v>
      </c>
      <c r="J12" s="82">
        <v>11.47</v>
      </c>
      <c r="K12" s="82">
        <v>10.66788159829669</v>
      </c>
      <c r="L12" s="82">
        <v>8.9133707900000001</v>
      </c>
      <c r="M12" s="82">
        <v>7.7865242700000001</v>
      </c>
    </row>
    <row r="13" spans="2:23" x14ac:dyDescent="0.25">
      <c r="B13" s="73" t="s">
        <v>304</v>
      </c>
      <c r="C13" s="74">
        <v>5.1779999999999999</v>
      </c>
      <c r="D13" s="74">
        <v>4.3501000000000003</v>
      </c>
      <c r="E13" s="74">
        <v>5.0307000000000004</v>
      </c>
      <c r="F13" s="74">
        <v>8.2875999999999994</v>
      </c>
      <c r="G13" s="74">
        <v>8.0555000000000003</v>
      </c>
      <c r="H13" s="82">
        <v>7.3425000000000002</v>
      </c>
      <c r="I13" s="82">
        <v>7.7493999999999996</v>
      </c>
      <c r="J13" s="82">
        <v>8.4600000000000009</v>
      </c>
      <c r="K13" s="82">
        <v>7.7170812920481984</v>
      </c>
      <c r="L13" s="82">
        <v>6.36392808</v>
      </c>
      <c r="M13" s="82">
        <v>5.1730318799999999</v>
      </c>
    </row>
    <row r="14" spans="2:23" x14ac:dyDescent="0.25">
      <c r="B14" s="73" t="s">
        <v>305</v>
      </c>
      <c r="C14" s="74">
        <v>4.7298</v>
      </c>
      <c r="D14" s="74">
        <v>3.5203000000000002</v>
      </c>
      <c r="E14" s="74">
        <v>3.6240000000000001</v>
      </c>
      <c r="F14" s="74">
        <v>5.9557000000000002</v>
      </c>
      <c r="G14" s="74">
        <v>6.2820999999999998</v>
      </c>
      <c r="H14" s="82">
        <v>5.6837</v>
      </c>
      <c r="I14" s="82">
        <v>6.5488</v>
      </c>
      <c r="J14" s="82">
        <v>7.31</v>
      </c>
      <c r="K14" s="82">
        <v>6.3551124497109059</v>
      </c>
      <c r="L14" s="82">
        <v>4.9566212299999997</v>
      </c>
      <c r="M14" s="82">
        <v>3.7573032999999998</v>
      </c>
    </row>
    <row r="15" spans="2:23" x14ac:dyDescent="0.25">
      <c r="B15" s="73" t="s">
        <v>306</v>
      </c>
      <c r="C15" s="74">
        <v>5.1456</v>
      </c>
      <c r="D15" s="74">
        <v>4.0068000000000001</v>
      </c>
      <c r="E15" s="74">
        <v>4.5042</v>
      </c>
      <c r="F15" s="74">
        <v>7.3201999999999998</v>
      </c>
      <c r="G15" s="74">
        <v>7.4513999999999996</v>
      </c>
      <c r="H15" s="82">
        <v>6.5034999999999998</v>
      </c>
      <c r="I15" s="82">
        <v>7.0273000000000003</v>
      </c>
      <c r="J15" s="82">
        <v>7.45</v>
      </c>
      <c r="K15" s="82">
        <v>6.2231355374631541</v>
      </c>
      <c r="L15" s="82">
        <v>5.1383491699999997</v>
      </c>
      <c r="M15" s="82">
        <v>4.0365318400000003</v>
      </c>
    </row>
    <row r="16" spans="2:23" x14ac:dyDescent="0.25">
      <c r="B16" s="73" t="s">
        <v>307</v>
      </c>
      <c r="C16" s="74">
        <v>5.2312000000000003</v>
      </c>
      <c r="D16" s="74">
        <v>4.2145999999999999</v>
      </c>
      <c r="E16" s="74">
        <v>4.7157</v>
      </c>
      <c r="F16" s="74">
        <v>7.7229999999999999</v>
      </c>
      <c r="G16" s="74">
        <v>8.1024999999999991</v>
      </c>
      <c r="H16" s="82">
        <v>7.1581999999999999</v>
      </c>
      <c r="I16" s="82">
        <v>7.6319999999999997</v>
      </c>
      <c r="J16" s="82">
        <v>8.0500000000000007</v>
      </c>
      <c r="K16" s="82">
        <v>7.3521305168834523</v>
      </c>
      <c r="L16" s="82">
        <v>6.21916504</v>
      </c>
      <c r="M16" s="82">
        <v>5.16569667</v>
      </c>
    </row>
    <row r="17" spans="2:23" x14ac:dyDescent="0.25">
      <c r="B17" s="73" t="s">
        <v>308</v>
      </c>
      <c r="C17" s="74">
        <v>6.4865000000000004</v>
      </c>
      <c r="D17" s="74">
        <v>5.1524000000000001</v>
      </c>
      <c r="E17" s="74">
        <v>5.0773999999999999</v>
      </c>
      <c r="F17" s="74">
        <v>8.0530000000000008</v>
      </c>
      <c r="G17" s="74">
        <v>8.4512</v>
      </c>
      <c r="H17" s="82">
        <v>7.6134000000000004</v>
      </c>
      <c r="I17" s="82">
        <v>8.1468000000000007</v>
      </c>
      <c r="J17" s="82">
        <v>8.94</v>
      </c>
      <c r="K17" s="82">
        <v>8.2451294741990147</v>
      </c>
      <c r="L17" s="82">
        <v>7.0118647100000002</v>
      </c>
      <c r="M17" s="82">
        <v>6.1060198799999998</v>
      </c>
    </row>
    <row r="18" spans="2:23" x14ac:dyDescent="0.25">
      <c r="B18" s="73" t="s">
        <v>309</v>
      </c>
      <c r="C18" s="74">
        <v>6.4404000000000003</v>
      </c>
      <c r="D18" s="74">
        <v>4.8135000000000003</v>
      </c>
      <c r="E18" s="74">
        <v>4.8890000000000002</v>
      </c>
      <c r="F18" s="74">
        <v>8.8604000000000003</v>
      </c>
      <c r="G18" s="74">
        <v>9.0761000000000003</v>
      </c>
      <c r="H18" s="82">
        <v>8.3327000000000009</v>
      </c>
      <c r="I18" s="82">
        <v>8.9298999999999999</v>
      </c>
      <c r="J18" s="82">
        <v>9.7899999999999991</v>
      </c>
      <c r="K18" s="82">
        <v>8.8182168828847463</v>
      </c>
      <c r="L18" s="82">
        <v>7.0058108399999997</v>
      </c>
      <c r="M18" s="82">
        <v>5.9411341999999996</v>
      </c>
    </row>
    <row r="19" spans="2:23" x14ac:dyDescent="0.25">
      <c r="B19" s="73" t="s">
        <v>310</v>
      </c>
      <c r="C19" s="74">
        <v>5.6254999999999997</v>
      </c>
      <c r="D19" s="74">
        <v>4.4290000000000003</v>
      </c>
      <c r="E19" s="74">
        <v>4.5338000000000003</v>
      </c>
      <c r="F19" s="74">
        <v>7.9814999999999996</v>
      </c>
      <c r="G19" s="74">
        <v>7.9108000000000001</v>
      </c>
      <c r="H19" s="82">
        <v>6.9984999999999999</v>
      </c>
      <c r="I19" s="82">
        <v>7.8175999999999997</v>
      </c>
      <c r="J19" s="82">
        <v>8.34</v>
      </c>
      <c r="K19" s="82">
        <v>7.359168631400645</v>
      </c>
      <c r="L19" s="82">
        <v>5.97938568</v>
      </c>
      <c r="M19" s="82">
        <v>4.9209758900000002</v>
      </c>
    </row>
    <row r="20" spans="2:23" x14ac:dyDescent="0.25">
      <c r="B20" s="73" t="s">
        <v>311</v>
      </c>
      <c r="C20" s="74">
        <v>8.9831000000000003</v>
      </c>
      <c r="D20" s="74">
        <v>6.8711000000000002</v>
      </c>
      <c r="E20" s="74">
        <v>6.0807000000000002</v>
      </c>
      <c r="F20" s="74">
        <v>8.8820999999999994</v>
      </c>
      <c r="G20" s="74">
        <v>9.0431000000000008</v>
      </c>
      <c r="H20" s="82">
        <v>8.3061000000000007</v>
      </c>
      <c r="I20" s="82">
        <v>9.1687999999999992</v>
      </c>
      <c r="J20" s="82">
        <v>10.47</v>
      </c>
      <c r="K20" s="82">
        <v>9.7995893671530077</v>
      </c>
      <c r="L20" s="82">
        <v>8.5554833299999995</v>
      </c>
      <c r="M20" s="82">
        <v>7.4518157199999999</v>
      </c>
    </row>
    <row r="21" spans="2:23" x14ac:dyDescent="0.25">
      <c r="B21" s="160"/>
      <c r="C21" s="160"/>
      <c r="D21" s="160"/>
      <c r="E21" s="160"/>
      <c r="F21" s="160"/>
      <c r="G21" s="160"/>
      <c r="H21" s="160"/>
      <c r="I21" s="160"/>
      <c r="J21" s="160"/>
      <c r="K21" s="160"/>
      <c r="L21" s="160"/>
      <c r="M21" s="160"/>
      <c r="N21" s="80"/>
      <c r="O21" s="80"/>
      <c r="P21" s="80"/>
      <c r="Q21" s="80"/>
      <c r="R21" s="80"/>
      <c r="S21" s="80"/>
      <c r="T21" s="80"/>
      <c r="U21" s="79"/>
      <c r="V21" s="79"/>
      <c r="W21" s="79"/>
    </row>
    <row r="22" spans="2:23" x14ac:dyDescent="0.25">
      <c r="B22" s="160"/>
      <c r="C22" s="76"/>
      <c r="D22" s="80"/>
      <c r="E22" s="80"/>
      <c r="F22" s="80"/>
      <c r="G22" s="80"/>
      <c r="H22" s="80"/>
      <c r="I22" s="80"/>
      <c r="J22" s="80"/>
      <c r="K22" s="80"/>
      <c r="L22" s="80"/>
      <c r="M22" s="80"/>
      <c r="N22" s="80"/>
      <c r="O22" s="80"/>
      <c r="P22" s="80"/>
      <c r="Q22" s="80"/>
      <c r="R22" s="80"/>
      <c r="S22" s="80"/>
      <c r="T22" s="80"/>
      <c r="U22" s="79"/>
      <c r="V22" s="79"/>
      <c r="W22" s="79"/>
    </row>
    <row r="23" spans="2:23" x14ac:dyDescent="0.25">
      <c r="B23" s="76" t="s">
        <v>444</v>
      </c>
      <c r="C23" s="76" t="s">
        <v>452</v>
      </c>
      <c r="D23" s="80"/>
      <c r="E23" s="80"/>
      <c r="F23" s="80"/>
      <c r="G23" s="80"/>
      <c r="H23" s="80"/>
      <c r="I23" s="80"/>
      <c r="J23" s="80"/>
      <c r="K23" s="80"/>
      <c r="L23" s="80"/>
      <c r="M23" s="80"/>
      <c r="N23" s="80"/>
      <c r="O23" s="80"/>
      <c r="P23" s="80"/>
      <c r="Q23" s="80"/>
      <c r="R23" s="80"/>
      <c r="S23" s="80"/>
      <c r="T23" s="80"/>
      <c r="U23" s="79"/>
      <c r="V23" s="79"/>
      <c r="W23" s="79"/>
    </row>
    <row r="24" spans="2:23" x14ac:dyDescent="0.25">
      <c r="B24" s="76" t="s">
        <v>453</v>
      </c>
      <c r="C24" s="160" t="s">
        <v>321</v>
      </c>
      <c r="D24" s="80"/>
      <c r="E24" s="80"/>
      <c r="F24" s="80"/>
      <c r="G24" s="80"/>
      <c r="H24" s="80"/>
      <c r="I24" s="80"/>
      <c r="J24" s="80"/>
      <c r="K24" s="80"/>
      <c r="L24" s="80"/>
      <c r="M24" s="80"/>
      <c r="N24" s="80"/>
      <c r="O24" s="80"/>
      <c r="P24" s="80"/>
      <c r="Q24" s="80"/>
      <c r="R24" s="80"/>
      <c r="S24" s="80"/>
      <c r="T24" s="80"/>
      <c r="U24" s="79"/>
      <c r="V24" s="79"/>
      <c r="W24" s="79"/>
    </row>
    <row r="25" spans="2:23" x14ac:dyDescent="0.25">
      <c r="B25" s="76" t="s">
        <v>447</v>
      </c>
      <c r="C25" s="190" t="s">
        <v>454</v>
      </c>
      <c r="D25" s="80"/>
      <c r="E25" s="80"/>
      <c r="F25" s="80"/>
      <c r="G25" s="80"/>
      <c r="H25" s="80"/>
      <c r="I25" s="80"/>
      <c r="J25" s="80"/>
      <c r="K25" s="80"/>
      <c r="L25" s="80"/>
      <c r="M25" s="80"/>
      <c r="N25" s="80"/>
      <c r="O25" s="80"/>
      <c r="P25" s="80"/>
      <c r="Q25" s="80"/>
      <c r="R25" s="80"/>
      <c r="S25" s="80"/>
      <c r="T25" s="80"/>
      <c r="U25" s="79"/>
      <c r="V25" s="79"/>
      <c r="W25" s="79"/>
    </row>
    <row r="26" spans="2:23" x14ac:dyDescent="0.25">
      <c r="B26" s="160"/>
      <c r="C26" s="190" t="s">
        <v>706</v>
      </c>
      <c r="D26" s="160"/>
      <c r="E26" s="160"/>
      <c r="F26" s="160"/>
      <c r="G26" s="160"/>
      <c r="H26" s="160"/>
      <c r="I26" s="160"/>
      <c r="J26" s="160"/>
      <c r="K26" s="160"/>
      <c r="L26" s="160"/>
      <c r="M26" s="160"/>
    </row>
    <row r="27" spans="2:23" x14ac:dyDescent="0.25">
      <c r="B27" s="160"/>
      <c r="C27" s="160"/>
      <c r="D27" s="160"/>
      <c r="E27" s="160"/>
      <c r="F27" s="160"/>
      <c r="G27" s="160"/>
      <c r="H27" s="160"/>
      <c r="I27" s="160"/>
      <c r="J27" s="160"/>
      <c r="K27" s="160"/>
      <c r="L27" s="160"/>
      <c r="M27" s="160"/>
      <c r="S27" s="78"/>
    </row>
    <row r="28" spans="2:23" x14ac:dyDescent="0.25">
      <c r="B28" s="76" t="s">
        <v>448</v>
      </c>
      <c r="C28" s="303" t="s">
        <v>1012</v>
      </c>
      <c r="D28" s="160"/>
      <c r="E28" s="160"/>
      <c r="F28" s="160"/>
      <c r="G28" s="160"/>
      <c r="H28" s="160"/>
      <c r="I28" s="160"/>
      <c r="J28" s="160"/>
      <c r="K28" s="160"/>
      <c r="L28" s="160"/>
      <c r="M28" s="160"/>
      <c r="S28" s="78"/>
    </row>
    <row r="29" spans="2:23" x14ac:dyDescent="0.25">
      <c r="S29" s="78"/>
    </row>
  </sheetData>
  <hyperlinks>
    <hyperlink ref="B1" location="'NČI 2014+ v14 '!N3" display="zpět"/>
    <hyperlink ref="C25" r:id="rId1"/>
    <hyperlink ref="C26" r:id="rId2"/>
  </hyperlink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140625" customWidth="1"/>
    <col min="2" max="2" width="28" customWidth="1"/>
  </cols>
  <sheetData>
    <row r="1" spans="2:13" x14ac:dyDescent="0.25">
      <c r="B1" s="190" t="s">
        <v>295</v>
      </c>
    </row>
    <row r="2" spans="2:13" x14ac:dyDescent="0.25">
      <c r="B2" s="67" t="s">
        <v>50</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514</v>
      </c>
      <c r="C5" s="308">
        <v>38145.745340000001</v>
      </c>
      <c r="D5" s="308">
        <v>43268.253460000007</v>
      </c>
      <c r="E5" s="308">
        <v>50008.887929999968</v>
      </c>
      <c r="F5" s="308">
        <v>49871.977159999995</v>
      </c>
      <c r="G5" s="308">
        <v>50874.619020000006</v>
      </c>
      <c r="H5" s="308">
        <v>52973.567630000005</v>
      </c>
      <c r="I5" s="308">
        <v>62753.402960000007</v>
      </c>
      <c r="J5" s="308">
        <v>72360.307379999984</v>
      </c>
      <c r="K5" s="308">
        <v>77853.386009999987</v>
      </c>
      <c r="L5" s="308">
        <v>85104.466860000044</v>
      </c>
      <c r="M5" s="308">
        <v>88663.389590000006</v>
      </c>
    </row>
    <row r="6" spans="2:13" x14ac:dyDescent="0.25">
      <c r="B6" s="307" t="s">
        <v>494</v>
      </c>
      <c r="C6" s="308">
        <v>3257972</v>
      </c>
      <c r="D6" s="308">
        <v>3507131</v>
      </c>
      <c r="E6" s="308">
        <v>3831819</v>
      </c>
      <c r="F6" s="308">
        <v>4015346</v>
      </c>
      <c r="G6" s="308">
        <v>3921827</v>
      </c>
      <c r="H6" s="308">
        <v>3953651</v>
      </c>
      <c r="I6" s="308">
        <v>4033755</v>
      </c>
      <c r="J6" s="308">
        <v>4059912</v>
      </c>
      <c r="K6" s="308">
        <v>4098128</v>
      </c>
      <c r="L6" s="308">
        <v>4313789</v>
      </c>
      <c r="M6" s="308">
        <v>4554615</v>
      </c>
    </row>
    <row r="7" spans="2:13" x14ac:dyDescent="0.25">
      <c r="B7" s="306" t="s">
        <v>495</v>
      </c>
      <c r="C7" s="309">
        <f>C5/C6</f>
        <v>1.1708432527965249E-2</v>
      </c>
      <c r="D7" s="309">
        <f t="shared" ref="D7:M7" si="0">D5/D6</f>
        <v>1.2337221922990617E-2</v>
      </c>
      <c r="E7" s="309">
        <f t="shared" si="0"/>
        <v>1.305095254499233E-2</v>
      </c>
      <c r="F7" s="309">
        <f t="shared" si="0"/>
        <v>1.2420343641618928E-2</v>
      </c>
      <c r="G7" s="309">
        <f t="shared" si="0"/>
        <v>1.2972173178470138E-2</v>
      </c>
      <c r="H7" s="309">
        <f t="shared" si="0"/>
        <v>1.3398645360958771E-2</v>
      </c>
      <c r="I7" s="309">
        <f t="shared" si="0"/>
        <v>1.5557068527959681E-2</v>
      </c>
      <c r="J7" s="309">
        <f t="shared" si="0"/>
        <v>1.7823122121858794E-2</v>
      </c>
      <c r="K7" s="309">
        <f t="shared" si="0"/>
        <v>1.8997304625428972E-2</v>
      </c>
      <c r="L7" s="309">
        <f t="shared" si="0"/>
        <v>1.9728472315173516E-2</v>
      </c>
      <c r="M7" s="309">
        <f t="shared" si="0"/>
        <v>1.9466714440188691E-2</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1.1708432527965249</v>
      </c>
      <c r="D11" s="140">
        <v>1.2337221922990618</v>
      </c>
      <c r="E11" s="140">
        <v>1.3050952544992329</v>
      </c>
      <c r="F11" s="140">
        <v>1.2420343641618929</v>
      </c>
      <c r="G11" s="140">
        <v>1.2972173178470139</v>
      </c>
      <c r="H11" s="140">
        <v>1.339864536095877</v>
      </c>
      <c r="I11" s="140">
        <v>1.5557068527959681</v>
      </c>
      <c r="J11" s="140">
        <v>1.7823122121858794</v>
      </c>
      <c r="K11" s="140">
        <v>1.8997304625428972</v>
      </c>
      <c r="L11" s="140">
        <v>1.9728472315173515</v>
      </c>
      <c r="M11" s="140">
        <v>1.946671444018869</v>
      </c>
    </row>
    <row r="12" spans="2:13" x14ac:dyDescent="0.25">
      <c r="B12" s="73" t="s">
        <v>298</v>
      </c>
      <c r="C12" s="141">
        <v>1.9918312166360648</v>
      </c>
      <c r="D12" s="141">
        <v>2.1374640912407541</v>
      </c>
      <c r="E12" s="141">
        <v>2.3057417814725332</v>
      </c>
      <c r="F12" s="141">
        <v>2.0884090179625439</v>
      </c>
      <c r="G12" s="141">
        <v>2.0947846314078244</v>
      </c>
      <c r="H12" s="141">
        <v>2.0549961788228268</v>
      </c>
      <c r="I12" s="141">
        <v>2.2855891932389008</v>
      </c>
      <c r="J12" s="141">
        <v>2.4581052200318583</v>
      </c>
      <c r="K12" s="141">
        <v>2.5871900972887856</v>
      </c>
      <c r="L12" s="141">
        <v>2.8198666139907314</v>
      </c>
      <c r="M12" s="141">
        <v>2.9654784604075526</v>
      </c>
    </row>
    <row r="13" spans="2:13" x14ac:dyDescent="0.25">
      <c r="B13" s="73" t="s">
        <v>299</v>
      </c>
      <c r="C13" s="141">
        <v>1.3837317073893087</v>
      </c>
      <c r="D13" s="141">
        <v>1.4357426391301344</v>
      </c>
      <c r="E13" s="141">
        <v>1.5094595136577384</v>
      </c>
      <c r="F13" s="141">
        <v>1.2814594557067485</v>
      </c>
      <c r="G13" s="141">
        <v>1.3569922401227099</v>
      </c>
      <c r="H13" s="141">
        <v>1.4343896829559002</v>
      </c>
      <c r="I13" s="141">
        <v>1.4398215266362071</v>
      </c>
      <c r="J13" s="141">
        <v>1.4855319420158308</v>
      </c>
      <c r="K13" s="141">
        <v>2.1484978787657703</v>
      </c>
      <c r="L13" s="141">
        <v>2.0025016165813629</v>
      </c>
      <c r="M13" s="141">
        <v>1.892614305091425</v>
      </c>
    </row>
    <row r="14" spans="2:13" x14ac:dyDescent="0.25">
      <c r="B14" s="73" t="s">
        <v>300</v>
      </c>
      <c r="C14" s="141">
        <v>0.88745116113770406</v>
      </c>
      <c r="D14" s="141">
        <v>0.89600961156938508</v>
      </c>
      <c r="E14" s="141">
        <v>0.8894289544636762</v>
      </c>
      <c r="F14" s="141">
        <v>0.96696369484390055</v>
      </c>
      <c r="G14" s="141">
        <v>1.012425436570721</v>
      </c>
      <c r="H14" s="141">
        <v>1.0450209738346221</v>
      </c>
      <c r="I14" s="141">
        <v>1.0761319379692793</v>
      </c>
      <c r="J14" s="141">
        <v>1.2171383082333416</v>
      </c>
      <c r="K14" s="141">
        <v>1.1953633850783725</v>
      </c>
      <c r="L14" s="141">
        <v>1.1340713725811893</v>
      </c>
      <c r="M14" s="141">
        <v>1.1560266151283252</v>
      </c>
    </row>
    <row r="15" spans="2:13" x14ac:dyDescent="0.25">
      <c r="B15" s="73" t="s">
        <v>301</v>
      </c>
      <c r="C15" s="141">
        <v>0.68453520264701584</v>
      </c>
      <c r="D15" s="141">
        <v>0.73463952457273829</v>
      </c>
      <c r="E15" s="141">
        <v>0.72501016423597431</v>
      </c>
      <c r="F15" s="141">
        <v>0.93456118531679311</v>
      </c>
      <c r="G15" s="141">
        <v>0.8272971614184631</v>
      </c>
      <c r="H15" s="141">
        <v>1.1580329089780659</v>
      </c>
      <c r="I15" s="141">
        <v>1.5506097765625089</v>
      </c>
      <c r="J15" s="141">
        <v>1.9042789321992901</v>
      </c>
      <c r="K15" s="141">
        <v>1.985802766420518</v>
      </c>
      <c r="L15" s="141">
        <v>2.1247600209905944</v>
      </c>
      <c r="M15" s="141">
        <v>1.978081015397563</v>
      </c>
    </row>
    <row r="16" spans="2:13" x14ac:dyDescent="0.25">
      <c r="B16" s="73" t="s">
        <v>302</v>
      </c>
      <c r="C16" s="141">
        <v>0.10108494536624849</v>
      </c>
      <c r="D16" s="141">
        <v>9.1802978834596316E-2</v>
      </c>
      <c r="E16" s="141">
        <v>9.1571189722987376E-2</v>
      </c>
      <c r="F16" s="141">
        <v>6.4368595002021092E-2</v>
      </c>
      <c r="G16" s="141">
        <v>0.10116620495335511</v>
      </c>
      <c r="H16" s="141">
        <v>0.12764444337104974</v>
      </c>
      <c r="I16" s="141">
        <v>0.14919800252692378</v>
      </c>
      <c r="J16" s="141">
        <v>0.24700735392269882</v>
      </c>
      <c r="K16" s="141">
        <v>0.13986868514431341</v>
      </c>
      <c r="L16" s="141">
        <v>0.17877179502334653</v>
      </c>
      <c r="M16" s="141">
        <v>0.23306092736556425</v>
      </c>
    </row>
    <row r="17" spans="2:13" x14ac:dyDescent="0.25">
      <c r="B17" s="73" t="s">
        <v>303</v>
      </c>
      <c r="C17" s="141">
        <v>0.27559673767623738</v>
      </c>
      <c r="D17" s="141">
        <v>0.25708902939914358</v>
      </c>
      <c r="E17" s="141">
        <v>0.27917972318112111</v>
      </c>
      <c r="F17" s="141">
        <v>0.31790064737332391</v>
      </c>
      <c r="G17" s="141">
        <v>0.26787450998747919</v>
      </c>
      <c r="H17" s="141">
        <v>0.29290951596812381</v>
      </c>
      <c r="I17" s="141">
        <v>0.33673409479248173</v>
      </c>
      <c r="J17" s="141">
        <v>0.44846656804025892</v>
      </c>
      <c r="K17" s="141">
        <v>0.43421492864807715</v>
      </c>
      <c r="L17" s="141">
        <v>0.47580736152630193</v>
      </c>
      <c r="M17" s="141">
        <v>0.39844071885877907</v>
      </c>
    </row>
    <row r="18" spans="2:13" x14ac:dyDescent="0.25">
      <c r="B18" s="73" t="s">
        <v>304</v>
      </c>
      <c r="C18" s="141">
        <v>0.97505599922686981</v>
      </c>
      <c r="D18" s="141">
        <v>1.1612178460925895</v>
      </c>
      <c r="E18" s="141">
        <v>1.0708463321636119</v>
      </c>
      <c r="F18" s="141">
        <v>1.1884069944207627</v>
      </c>
      <c r="G18" s="141">
        <v>1.1655374214296153</v>
      </c>
      <c r="H18" s="141">
        <v>1.1502991005982808</v>
      </c>
      <c r="I18" s="141">
        <v>1.4424828754117422</v>
      </c>
      <c r="J18" s="141">
        <v>2.1738822085423317</v>
      </c>
      <c r="K18" s="141">
        <v>1.7862768421291026</v>
      </c>
      <c r="L18" s="141">
        <v>1.8747690310550105</v>
      </c>
      <c r="M18" s="141">
        <v>1.711892872669964</v>
      </c>
    </row>
    <row r="19" spans="2:13" x14ac:dyDescent="0.25">
      <c r="B19" s="73" t="s">
        <v>305</v>
      </c>
      <c r="C19" s="141">
        <v>0.60374661018074638</v>
      </c>
      <c r="D19" s="141">
        <v>0.65098335516780881</v>
      </c>
      <c r="E19" s="141">
        <v>0.72551572033532097</v>
      </c>
      <c r="F19" s="141">
        <v>0.69624009238796281</v>
      </c>
      <c r="G19" s="141">
        <v>0.83616826813149991</v>
      </c>
      <c r="H19" s="141">
        <v>0.81486300750968321</v>
      </c>
      <c r="I19" s="141">
        <v>0.91499939512173878</v>
      </c>
      <c r="J19" s="141">
        <v>0.91050945073529832</v>
      </c>
      <c r="K19" s="141">
        <v>1.0208540327372917</v>
      </c>
      <c r="L19" s="141">
        <v>1.0367671139550967</v>
      </c>
      <c r="M19" s="141">
        <v>0.95260157748369734</v>
      </c>
    </row>
    <row r="20" spans="2:13" x14ac:dyDescent="0.25">
      <c r="B20" s="73" t="s">
        <v>306</v>
      </c>
      <c r="C20" s="141">
        <v>1.2484509896431799</v>
      </c>
      <c r="D20" s="141">
        <v>1.310293635847515</v>
      </c>
      <c r="E20" s="141">
        <v>1.233427935987903</v>
      </c>
      <c r="F20" s="141">
        <v>1.1833013749397772</v>
      </c>
      <c r="G20" s="141">
        <v>1.1914469018916378</v>
      </c>
      <c r="H20" s="141">
        <v>1.3388732671529919</v>
      </c>
      <c r="I20" s="141">
        <v>1.4913943061958443</v>
      </c>
      <c r="J20" s="141">
        <v>1.758441001011124</v>
      </c>
      <c r="K20" s="141">
        <v>1.660846380609236</v>
      </c>
      <c r="L20" s="141">
        <v>1.5862194379976848</v>
      </c>
      <c r="M20" s="141">
        <v>1.4708010468007633</v>
      </c>
    </row>
    <row r="21" spans="2:13" x14ac:dyDescent="0.25">
      <c r="B21" s="73" t="s">
        <v>307</v>
      </c>
      <c r="C21" s="141">
        <v>0.52260942902357255</v>
      </c>
      <c r="D21" s="141">
        <v>0.35175361166335317</v>
      </c>
      <c r="E21" s="141">
        <v>0.31638364583995426</v>
      </c>
      <c r="F21" s="141">
        <v>0.44249212588392667</v>
      </c>
      <c r="G21" s="141">
        <v>0.44693960718344494</v>
      </c>
      <c r="H21" s="141">
        <v>0.4803114347210643</v>
      </c>
      <c r="I21" s="141">
        <v>0.48144588632394753</v>
      </c>
      <c r="J21" s="141">
        <v>0.55617248951766152</v>
      </c>
      <c r="K21" s="141">
        <v>0.69386201679265147</v>
      </c>
      <c r="L21" s="141">
        <v>0.86267240428367897</v>
      </c>
      <c r="M21" s="141">
        <v>0.85274878299242318</v>
      </c>
    </row>
    <row r="22" spans="2:13" x14ac:dyDescent="0.25">
      <c r="B22" s="73" t="s">
        <v>308</v>
      </c>
      <c r="C22" s="141">
        <v>1.453103698638653</v>
      </c>
      <c r="D22" s="141">
        <v>1.573141528931584</v>
      </c>
      <c r="E22" s="141">
        <v>1.6925300243641941</v>
      </c>
      <c r="F22" s="141">
        <v>1.715472424959068</v>
      </c>
      <c r="G22" s="141">
        <v>1.9974434952622226</v>
      </c>
      <c r="H22" s="141">
        <v>2.0923892135118458</v>
      </c>
      <c r="I22" s="141">
        <v>2.6543231970364243</v>
      </c>
      <c r="J22" s="141">
        <v>3.371877932650909</v>
      </c>
      <c r="K22" s="141">
        <v>3.5734942739622606</v>
      </c>
      <c r="L22" s="141">
        <v>3.5924260781241446</v>
      </c>
      <c r="M22" s="141">
        <v>3.5485894553860904</v>
      </c>
    </row>
    <row r="23" spans="2:13" x14ac:dyDescent="0.25">
      <c r="B23" s="73" t="s">
        <v>309</v>
      </c>
      <c r="C23" s="141">
        <v>0.88359310467016194</v>
      </c>
      <c r="D23" s="141">
        <v>0.81866278780025925</v>
      </c>
      <c r="E23" s="141">
        <v>0.86532498039597305</v>
      </c>
      <c r="F23" s="141">
        <v>0.77996647026732124</v>
      </c>
      <c r="G23" s="141">
        <v>0.9033058421161283</v>
      </c>
      <c r="H23" s="141">
        <v>0.88014559779999113</v>
      </c>
      <c r="I23" s="141">
        <v>1.124529709415405</v>
      </c>
      <c r="J23" s="141">
        <v>1.8545486559602185</v>
      </c>
      <c r="K23" s="141">
        <v>1.5962367762258918</v>
      </c>
      <c r="L23" s="141">
        <v>1.6662146360236436</v>
      </c>
      <c r="M23" s="141">
        <v>1.3832506283329469</v>
      </c>
    </row>
    <row r="24" spans="2:13" x14ac:dyDescent="0.25">
      <c r="B24" s="73" t="s">
        <v>310</v>
      </c>
      <c r="C24" s="141">
        <v>1.0678444086651062</v>
      </c>
      <c r="D24" s="141">
        <v>1.0706537560613536</v>
      </c>
      <c r="E24" s="141">
        <v>0.98281809928726149</v>
      </c>
      <c r="F24" s="141">
        <v>0.85811535401750205</v>
      </c>
      <c r="G24" s="141">
        <v>0.83324836237530531</v>
      </c>
      <c r="H24" s="141">
        <v>0.96636920414289151</v>
      </c>
      <c r="I24" s="141">
        <v>1.1068261569416502</v>
      </c>
      <c r="J24" s="141">
        <v>1.2134111085508394</v>
      </c>
      <c r="K24" s="141">
        <v>1.1616118363076986</v>
      </c>
      <c r="L24" s="141">
        <v>1.2843893455070485</v>
      </c>
      <c r="M24" s="141">
        <v>1.1364599628562966</v>
      </c>
    </row>
    <row r="25" spans="2:13" x14ac:dyDescent="0.25">
      <c r="B25" s="73" t="s">
        <v>311</v>
      </c>
      <c r="C25" s="141">
        <v>0.65035556340177458</v>
      </c>
      <c r="D25" s="141">
        <v>0.6629805387126535</v>
      </c>
      <c r="E25" s="141">
        <v>0.71873482923006593</v>
      </c>
      <c r="F25" s="141">
        <v>0.65985922979713352</v>
      </c>
      <c r="G25" s="141">
        <v>0.80349057106595612</v>
      </c>
      <c r="H25" s="141">
        <v>0.79917656719727292</v>
      </c>
      <c r="I25" s="141">
        <v>1.2129934774951427</v>
      </c>
      <c r="J25" s="141">
        <v>1.1216115124810702</v>
      </c>
      <c r="K25" s="141">
        <v>1.1327607668510118</v>
      </c>
      <c r="L25" s="141">
        <v>1.2274107170494177</v>
      </c>
      <c r="M25" s="141">
        <v>1.1942040526839728</v>
      </c>
    </row>
    <row r="26" spans="2:13" x14ac:dyDescent="0.25">
      <c r="B26" s="81"/>
      <c r="C26" s="150"/>
      <c r="D26" s="150"/>
      <c r="E26" s="150"/>
      <c r="F26" s="150"/>
      <c r="G26" s="150"/>
      <c r="H26" s="150"/>
      <c r="I26" s="150"/>
      <c r="J26" s="150"/>
      <c r="K26" s="150"/>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1.1708432527965249</v>
      </c>
      <c r="D29" s="140">
        <v>1.233722192299062</v>
      </c>
      <c r="E29" s="140">
        <v>1.3050952544992331</v>
      </c>
      <c r="F29" s="140">
        <v>1.2420343641618929</v>
      </c>
      <c r="G29" s="140">
        <v>1.2972173178470137</v>
      </c>
      <c r="H29" s="140">
        <v>1.3398645360958772</v>
      </c>
      <c r="I29" s="140">
        <v>1.5557068527959679</v>
      </c>
      <c r="J29" s="140">
        <v>1.7823122121858794</v>
      </c>
      <c r="K29" s="140">
        <v>1.8997304625428966</v>
      </c>
      <c r="L29" s="140">
        <v>1.9728472315173515</v>
      </c>
      <c r="M29" s="140">
        <v>1.946671444018869</v>
      </c>
    </row>
    <row r="30" spans="2:13" x14ac:dyDescent="0.25">
      <c r="B30" s="73" t="s">
        <v>313</v>
      </c>
      <c r="C30" s="141">
        <v>1.9918312166360648</v>
      </c>
      <c r="D30" s="141">
        <v>2.1374640912407541</v>
      </c>
      <c r="E30" s="141">
        <v>2.3057417814725332</v>
      </c>
      <c r="F30" s="141">
        <v>2.0884090179625439</v>
      </c>
      <c r="G30" s="141">
        <v>2.0947846314078244</v>
      </c>
      <c r="H30" s="141">
        <v>2.0549961788228268</v>
      </c>
      <c r="I30" s="141">
        <v>2.2855891932389008</v>
      </c>
      <c r="J30" s="141">
        <v>2.4581052200318583</v>
      </c>
      <c r="K30" s="141">
        <v>2.5871900972887856</v>
      </c>
      <c r="L30" s="141">
        <v>2.8198666139907314</v>
      </c>
      <c r="M30" s="141">
        <v>2.9654784604075526</v>
      </c>
    </row>
    <row r="31" spans="2:13" x14ac:dyDescent="0.25">
      <c r="B31" s="73" t="s">
        <v>314</v>
      </c>
      <c r="C31" s="141">
        <v>1.3837317073893087</v>
      </c>
      <c r="D31" s="141">
        <v>1.4357426391301344</v>
      </c>
      <c r="E31" s="141">
        <v>1.5094595136577384</v>
      </c>
      <c r="F31" s="141">
        <v>1.2814594557067485</v>
      </c>
      <c r="G31" s="141">
        <v>1.3569922401227099</v>
      </c>
      <c r="H31" s="141">
        <v>1.4343896829559002</v>
      </c>
      <c r="I31" s="141">
        <v>1.4398215266362071</v>
      </c>
      <c r="J31" s="141">
        <v>1.4855319420158308</v>
      </c>
      <c r="K31" s="141">
        <v>2.1484978787657703</v>
      </c>
      <c r="L31" s="141">
        <v>2.0025016165813629</v>
      </c>
      <c r="M31" s="141">
        <v>1.892614305091425</v>
      </c>
    </row>
    <row r="32" spans="2:13" x14ac:dyDescent="0.25">
      <c r="B32" s="73" t="s">
        <v>315</v>
      </c>
      <c r="C32" s="141">
        <v>0.79042254953665314</v>
      </c>
      <c r="D32" s="141">
        <v>0.81748213496005107</v>
      </c>
      <c r="E32" s="141">
        <v>0.80940197939262504</v>
      </c>
      <c r="F32" s="141">
        <v>0.95134939838856825</v>
      </c>
      <c r="G32" s="141">
        <v>0.92223619769487009</v>
      </c>
      <c r="H32" s="141">
        <v>1.1009527588747232</v>
      </c>
      <c r="I32" s="141">
        <v>1.3126919092369884</v>
      </c>
      <c r="J32" s="141">
        <v>1.5522911277301148</v>
      </c>
      <c r="K32" s="141">
        <v>1.586950147569858</v>
      </c>
      <c r="L32" s="141">
        <v>1.633369421971459</v>
      </c>
      <c r="M32" s="141">
        <v>1.569170143849185</v>
      </c>
    </row>
    <row r="33" spans="2:13" x14ac:dyDescent="0.25">
      <c r="B33" s="73" t="s">
        <v>316</v>
      </c>
      <c r="C33" s="141">
        <v>0.2306631516060908</v>
      </c>
      <c r="D33" s="141">
        <v>0.21559866060594149</v>
      </c>
      <c r="E33" s="141">
        <v>0.2314892692576998</v>
      </c>
      <c r="F33" s="141">
        <v>0.25510591034369046</v>
      </c>
      <c r="G33" s="141">
        <v>0.22656023225041741</v>
      </c>
      <c r="H33" s="141">
        <v>0.25173718268843148</v>
      </c>
      <c r="I33" s="141">
        <v>0.29001436797975949</v>
      </c>
      <c r="J33" s="141">
        <v>0.39864035680091731</v>
      </c>
      <c r="K33" s="141">
        <v>0.3614537176306753</v>
      </c>
      <c r="L33" s="141">
        <v>0.40193857428851132</v>
      </c>
      <c r="M33" s="141">
        <v>0.35873349531987742</v>
      </c>
    </row>
    <row r="34" spans="2:13" x14ac:dyDescent="0.25">
      <c r="B34" s="73" t="s">
        <v>317</v>
      </c>
      <c r="C34" s="141">
        <v>0.92455138543624626</v>
      </c>
      <c r="D34" s="141">
        <v>1.0215255370052543</v>
      </c>
      <c r="E34" s="141">
        <v>0.99622149562951234</v>
      </c>
      <c r="F34" s="141">
        <v>0.99761337029339037</v>
      </c>
      <c r="G34" s="141">
        <v>1.0456962225262758</v>
      </c>
      <c r="H34" s="141">
        <v>1.0844004597032042</v>
      </c>
      <c r="I34" s="141">
        <v>1.2570352174667587</v>
      </c>
      <c r="J34" s="141">
        <v>1.5438836355662926</v>
      </c>
      <c r="K34" s="141">
        <v>1.4483810379066642</v>
      </c>
      <c r="L34" s="141">
        <v>1.4514907302731268</v>
      </c>
      <c r="M34" s="141">
        <v>1.3353650323919273</v>
      </c>
    </row>
    <row r="35" spans="2:13" x14ac:dyDescent="0.25">
      <c r="B35" s="73" t="s">
        <v>318</v>
      </c>
      <c r="C35" s="141">
        <v>1.1804758071781896</v>
      </c>
      <c r="D35" s="141">
        <v>1.2156597664727753</v>
      </c>
      <c r="E35" s="141">
        <v>1.2917868580281311</v>
      </c>
      <c r="F35" s="141">
        <v>1.3644465616737953</v>
      </c>
      <c r="G35" s="141">
        <v>1.5652794944021302</v>
      </c>
      <c r="H35" s="141">
        <v>1.6484833639463763</v>
      </c>
      <c r="I35" s="141">
        <v>2.0510613403916316</v>
      </c>
      <c r="J35" s="141">
        <v>2.5941312055378458</v>
      </c>
      <c r="K35" s="141">
        <v>2.797032261705692</v>
      </c>
      <c r="L35" s="141">
        <v>2.8587592022976804</v>
      </c>
      <c r="M35" s="141">
        <v>2.8332254960878602</v>
      </c>
    </row>
    <row r="36" spans="2:13" x14ac:dyDescent="0.25">
      <c r="B36" s="73" t="s">
        <v>319</v>
      </c>
      <c r="C36" s="141">
        <v>0.97508297075953843</v>
      </c>
      <c r="D36" s="141">
        <v>0.94614475097648809</v>
      </c>
      <c r="E36" s="141">
        <v>0.9245112383646783</v>
      </c>
      <c r="F36" s="141">
        <v>0.81985128377728633</v>
      </c>
      <c r="G36" s="141">
        <v>0.86754770561256933</v>
      </c>
      <c r="H36" s="141">
        <v>0.92344745183571586</v>
      </c>
      <c r="I36" s="141">
        <v>1.1156402093075741</v>
      </c>
      <c r="J36" s="141">
        <v>1.5347293853954671</v>
      </c>
      <c r="K36" s="141">
        <v>1.3776236478867776</v>
      </c>
      <c r="L36" s="141">
        <v>1.4701087064515428</v>
      </c>
      <c r="M36" s="141">
        <v>1.25781037376188</v>
      </c>
    </row>
    <row r="37" spans="2:13" x14ac:dyDescent="0.25">
      <c r="B37" s="73" t="s">
        <v>320</v>
      </c>
      <c r="C37" s="141">
        <v>0.65035556340177458</v>
      </c>
      <c r="D37" s="141">
        <v>0.6629805387126535</v>
      </c>
      <c r="E37" s="141">
        <v>0.71873482923006593</v>
      </c>
      <c r="F37" s="141">
        <v>0.65985922979713352</v>
      </c>
      <c r="G37" s="141">
        <v>0.80349057106595612</v>
      </c>
      <c r="H37" s="141">
        <v>0.79917656719727292</v>
      </c>
      <c r="I37" s="141">
        <v>1.2129934774951427</v>
      </c>
      <c r="J37" s="141">
        <v>1.1216115124810702</v>
      </c>
      <c r="K37" s="141">
        <v>1.1327607668510118</v>
      </c>
      <c r="L37" s="141">
        <v>1.2274107170494177</v>
      </c>
      <c r="M37" s="141">
        <v>1.1942040526839728</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62" display="zpět"/>
    <hyperlink ref="C44" r:id="rId1"/>
    <hyperlink ref="C43" r:id="rId2"/>
  </hyperlink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H43"/>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5"/>
  <cols>
    <col min="1" max="1" width="4.42578125" customWidth="1"/>
    <col min="2" max="2" width="17" customWidth="1"/>
  </cols>
  <sheetData>
    <row r="1" spans="2:8" x14ac:dyDescent="0.25">
      <c r="B1" s="190" t="s">
        <v>295</v>
      </c>
    </row>
    <row r="2" spans="2:8" x14ac:dyDescent="0.25">
      <c r="B2" s="85" t="s">
        <v>720</v>
      </c>
      <c r="C2" s="160"/>
      <c r="D2" s="160"/>
      <c r="E2" s="160"/>
    </row>
    <row r="3" spans="2:8" x14ac:dyDescent="0.25">
      <c r="B3" s="160"/>
      <c r="C3" s="160"/>
      <c r="D3" s="160"/>
      <c r="E3" s="76"/>
      <c r="F3" s="76"/>
    </row>
    <row r="4" spans="2:8" x14ac:dyDescent="0.25">
      <c r="B4" s="303"/>
      <c r="C4" s="303"/>
      <c r="D4" s="303"/>
      <c r="E4" s="303"/>
      <c r="F4" s="303"/>
      <c r="G4" s="303"/>
      <c r="H4" s="192" t="s">
        <v>18</v>
      </c>
    </row>
    <row r="5" spans="2:8" x14ac:dyDescent="0.25">
      <c r="B5" s="305" t="s">
        <v>296</v>
      </c>
      <c r="C5" s="194">
        <v>2010</v>
      </c>
      <c r="D5" s="194">
        <v>2011</v>
      </c>
      <c r="E5" s="194">
        <v>2012</v>
      </c>
      <c r="F5" s="194">
        <v>2013</v>
      </c>
      <c r="G5" s="194">
        <v>2014</v>
      </c>
      <c r="H5" s="194">
        <v>2015</v>
      </c>
    </row>
    <row r="6" spans="2:8" x14ac:dyDescent="0.25">
      <c r="B6" s="306" t="s">
        <v>297</v>
      </c>
      <c r="C6" s="132">
        <v>0.57167729270995349</v>
      </c>
      <c r="D6" s="132">
        <v>0.64045883451027652</v>
      </c>
      <c r="E6" s="132">
        <v>0.64412486164971061</v>
      </c>
      <c r="F6" s="132">
        <v>0.65164236927275154</v>
      </c>
      <c r="G6" s="132">
        <v>0.63248578245250253</v>
      </c>
      <c r="H6" s="132">
        <v>0.61102372785976333</v>
      </c>
    </row>
    <row r="7" spans="2:8" x14ac:dyDescent="0.25">
      <c r="B7" s="73" t="s">
        <v>298</v>
      </c>
      <c r="C7" s="149">
        <v>1.2862750558710625</v>
      </c>
      <c r="D7" s="149">
        <v>1.4054942486652173</v>
      </c>
      <c r="E7" s="149">
        <v>1.3899031939807185</v>
      </c>
      <c r="F7" s="149">
        <v>1.4304509307683451</v>
      </c>
      <c r="G7" s="149">
        <v>1.4142789437952539</v>
      </c>
      <c r="H7" s="149">
        <v>1.3350995518338149</v>
      </c>
    </row>
    <row r="8" spans="2:8" x14ac:dyDescent="0.25">
      <c r="B8" s="73" t="s">
        <v>299</v>
      </c>
      <c r="C8" s="149">
        <v>0.34537497020262226</v>
      </c>
      <c r="D8" s="149">
        <v>0.33802028953351071</v>
      </c>
      <c r="E8" s="149">
        <v>0.31456169013610158</v>
      </c>
      <c r="F8" s="149">
        <v>0.32590912971858776</v>
      </c>
      <c r="G8" s="149">
        <v>0.30823878569889068</v>
      </c>
      <c r="H8" s="149">
        <v>0.27446162321559664</v>
      </c>
    </row>
    <row r="9" spans="2:8" x14ac:dyDescent="0.25">
      <c r="B9" s="73" t="s">
        <v>300</v>
      </c>
      <c r="C9" s="149">
        <v>0.34243221327848417</v>
      </c>
      <c r="D9" s="149">
        <v>0.39533146559468646</v>
      </c>
      <c r="E9" s="149">
        <v>0.34068293982438502</v>
      </c>
      <c r="F9" s="149">
        <v>0.35858326995839657</v>
      </c>
      <c r="G9" s="149">
        <v>0.37760865286865031</v>
      </c>
      <c r="H9" s="149">
        <v>0.3816736847951015</v>
      </c>
    </row>
    <row r="10" spans="2:8" x14ac:dyDescent="0.25">
      <c r="B10" s="73" t="s">
        <v>301</v>
      </c>
      <c r="C10" s="149">
        <v>0.22927244011847625</v>
      </c>
      <c r="D10" s="149">
        <v>0.29851994695147333</v>
      </c>
      <c r="E10" s="149">
        <v>0.34939251127908522</v>
      </c>
      <c r="F10" s="149">
        <v>0.32662961278178704</v>
      </c>
      <c r="G10" s="149">
        <v>0.28793000548892778</v>
      </c>
      <c r="H10" s="149">
        <v>0.32832199279722873</v>
      </c>
    </row>
    <row r="11" spans="2:8" x14ac:dyDescent="0.25">
      <c r="B11" s="73" t="s">
        <v>302</v>
      </c>
      <c r="C11" s="149">
        <v>8.5978915844513431E-3</v>
      </c>
      <c r="D11" s="149">
        <v>7.2803638675955863E-3</v>
      </c>
      <c r="E11" s="149">
        <v>8.6232168410866582E-3</v>
      </c>
      <c r="F11" s="149">
        <v>3.309032266585131E-2</v>
      </c>
      <c r="G11" s="149">
        <v>1.2646341982386664E-2</v>
      </c>
      <c r="H11" s="149">
        <v>9.2280751053495248E-3</v>
      </c>
    </row>
    <row r="12" spans="2:8" x14ac:dyDescent="0.25">
      <c r="B12" s="73" t="s">
        <v>303</v>
      </c>
      <c r="C12" s="149">
        <v>6.2547127099935443E-2</v>
      </c>
      <c r="D12" s="149">
        <v>6.9202043084233028E-2</v>
      </c>
      <c r="E12" s="149">
        <v>9.6924440791623101E-2</v>
      </c>
      <c r="F12" s="149">
        <v>9.5965546121832515E-2</v>
      </c>
      <c r="G12" s="149">
        <v>8.3020373987069282E-2</v>
      </c>
      <c r="H12" s="149">
        <v>6.750376563039949E-2</v>
      </c>
    </row>
    <row r="13" spans="2:8" x14ac:dyDescent="0.25">
      <c r="B13" s="73" t="s">
        <v>304</v>
      </c>
      <c r="C13" s="149">
        <v>0.30068148500336761</v>
      </c>
      <c r="D13" s="149">
        <v>0.42625628675574601</v>
      </c>
      <c r="E13" s="149">
        <v>0.37087550406296249</v>
      </c>
      <c r="F13" s="149">
        <v>0.40244629291076872</v>
      </c>
      <c r="G13" s="149">
        <v>0.34471801997355811</v>
      </c>
      <c r="H13" s="149">
        <v>0.33437360770419289</v>
      </c>
    </row>
    <row r="14" spans="2:8" x14ac:dyDescent="0.25">
      <c r="B14" s="73" t="s">
        <v>305</v>
      </c>
      <c r="C14" s="149">
        <v>0.11423258530350022</v>
      </c>
      <c r="D14" s="149">
        <v>0.13548584324609753</v>
      </c>
      <c r="E14" s="149">
        <v>0.15679345236162143</v>
      </c>
      <c r="F14" s="149">
        <v>0.15352079780568331</v>
      </c>
      <c r="G14" s="149">
        <v>0.15187769146689278</v>
      </c>
      <c r="H14" s="149">
        <v>0.15080795197567906</v>
      </c>
    </row>
    <row r="15" spans="2:8" x14ac:dyDescent="0.25">
      <c r="B15" s="73" t="s">
        <v>306</v>
      </c>
      <c r="C15" s="149">
        <v>0.29740480308841588</v>
      </c>
      <c r="D15" s="149">
        <v>0.3405227967496865</v>
      </c>
      <c r="E15" s="149">
        <v>0.35424356328225659</v>
      </c>
      <c r="F15" s="149">
        <v>0.31500469340959064</v>
      </c>
      <c r="G15" s="149">
        <v>0.30035929526419242</v>
      </c>
      <c r="H15" s="149">
        <v>0.25207581065793955</v>
      </c>
    </row>
    <row r="16" spans="2:8" x14ac:dyDescent="0.25">
      <c r="B16" s="73" t="s">
        <v>307</v>
      </c>
      <c r="C16" s="149">
        <v>8.3528210299069899E-2</v>
      </c>
      <c r="D16" s="149">
        <v>8.8774532999103123E-2</v>
      </c>
      <c r="E16" s="149">
        <v>9.515419740357535E-2</v>
      </c>
      <c r="F16" s="149">
        <v>7.1257032165699355E-2</v>
      </c>
      <c r="G16" s="149">
        <v>6.9687686279457262E-2</v>
      </c>
      <c r="H16" s="149">
        <v>6.1935251599979313E-2</v>
      </c>
    </row>
    <row r="17" spans="2:8" x14ac:dyDescent="0.25">
      <c r="B17" s="73" t="s">
        <v>308</v>
      </c>
      <c r="C17" s="149">
        <v>0.84140993616430704</v>
      </c>
      <c r="D17" s="149">
        <v>1.0217164016169455</v>
      </c>
      <c r="E17" s="149">
        <v>1.0145560162657175</v>
      </c>
      <c r="F17" s="149">
        <v>0.94873837263521454</v>
      </c>
      <c r="G17" s="149">
        <v>0.98975679418532236</v>
      </c>
      <c r="H17" s="149">
        <v>0.95970718576764547</v>
      </c>
    </row>
    <row r="18" spans="2:8" x14ac:dyDescent="0.25">
      <c r="B18" s="73" t="s">
        <v>309</v>
      </c>
      <c r="C18" s="149">
        <v>0.45355482561438748</v>
      </c>
      <c r="D18" s="149">
        <v>0.55757998798999842</v>
      </c>
      <c r="E18" s="149">
        <v>0.46196324731840921</v>
      </c>
      <c r="F18" s="149">
        <v>0.48455534487930718</v>
      </c>
      <c r="G18" s="149">
        <v>0.58182079948093113</v>
      </c>
      <c r="H18" s="149">
        <v>0.58879458137333174</v>
      </c>
    </row>
    <row r="19" spans="2:8" x14ac:dyDescent="0.25">
      <c r="B19" s="73" t="s">
        <v>310</v>
      </c>
      <c r="C19" s="149">
        <v>0.16470483247248438</v>
      </c>
      <c r="D19" s="149">
        <v>0.25042608130334293</v>
      </c>
      <c r="E19" s="149">
        <v>0.24276809545924449</v>
      </c>
      <c r="F19" s="149">
        <v>0.22565534028361717</v>
      </c>
      <c r="G19" s="149">
        <v>0.14126585571376943</v>
      </c>
      <c r="H19" s="149">
        <v>0.15424031443516151</v>
      </c>
    </row>
    <row r="20" spans="2:8" x14ac:dyDescent="0.25">
      <c r="B20" s="73" t="s">
        <v>311</v>
      </c>
      <c r="C20" s="149">
        <v>0.19017836424670881</v>
      </c>
      <c r="D20" s="149">
        <v>0.24163193496027488</v>
      </c>
      <c r="E20" s="149">
        <v>0.28527357874447601</v>
      </c>
      <c r="F20" s="149">
        <v>0.22366576947777708</v>
      </c>
      <c r="G20" s="149">
        <v>0.23255456357732796</v>
      </c>
      <c r="H20" s="149">
        <v>0.23206122506129159</v>
      </c>
    </row>
    <row r="21" spans="2:8" x14ac:dyDescent="0.25">
      <c r="B21" s="112" t="s">
        <v>492</v>
      </c>
      <c r="C21" s="149" t="s">
        <v>247</v>
      </c>
      <c r="D21" s="149" t="s">
        <v>247</v>
      </c>
      <c r="E21" s="149" t="s">
        <v>247</v>
      </c>
      <c r="F21" s="149" t="s">
        <v>247</v>
      </c>
      <c r="G21" s="149" t="s">
        <v>247</v>
      </c>
      <c r="H21" s="149" t="s">
        <v>247</v>
      </c>
    </row>
    <row r="22" spans="2:8" x14ac:dyDescent="0.25">
      <c r="B22" s="136"/>
      <c r="C22" s="303"/>
      <c r="D22" s="303"/>
      <c r="E22" s="303"/>
      <c r="F22" s="303"/>
      <c r="G22" s="303"/>
      <c r="H22" s="303"/>
    </row>
    <row r="23" spans="2:8" x14ac:dyDescent="0.25">
      <c r="B23" s="303"/>
      <c r="C23" s="303"/>
      <c r="D23" s="303"/>
      <c r="E23" s="303"/>
      <c r="F23" s="303"/>
      <c r="G23" s="303"/>
      <c r="H23" s="303"/>
    </row>
    <row r="24" spans="2:8" x14ac:dyDescent="0.25">
      <c r="B24" s="305" t="s">
        <v>312</v>
      </c>
      <c r="C24" s="194">
        <v>2010</v>
      </c>
      <c r="D24" s="194">
        <v>2011</v>
      </c>
      <c r="E24" s="194">
        <v>2012</v>
      </c>
      <c r="F24" s="194">
        <v>2013</v>
      </c>
      <c r="G24" s="194">
        <v>2014</v>
      </c>
      <c r="H24" s="194">
        <v>2015</v>
      </c>
    </row>
    <row r="25" spans="2:8" x14ac:dyDescent="0.25">
      <c r="B25" s="306" t="s">
        <v>297</v>
      </c>
      <c r="C25" s="132">
        <v>0.57167729270995349</v>
      </c>
      <c r="D25" s="132">
        <v>0.64045883451027663</v>
      </c>
      <c r="E25" s="132">
        <v>0.64412486164971039</v>
      </c>
      <c r="F25" s="132">
        <v>0.65164236927275143</v>
      </c>
      <c r="G25" s="132">
        <v>0.63248578245250264</v>
      </c>
      <c r="H25" s="132">
        <v>0.61102372785976333</v>
      </c>
    </row>
    <row r="26" spans="2:8" x14ac:dyDescent="0.25">
      <c r="B26" s="73" t="s">
        <v>313</v>
      </c>
      <c r="C26" s="149">
        <v>1.2862750558710625</v>
      </c>
      <c r="D26" s="149">
        <v>1.4054942486652173</v>
      </c>
      <c r="E26" s="149">
        <v>1.3899031939807185</v>
      </c>
      <c r="F26" s="149">
        <v>1.4304509307683451</v>
      </c>
      <c r="G26" s="149">
        <v>1.4142789437952539</v>
      </c>
      <c r="H26" s="149">
        <v>1.3350995518338149</v>
      </c>
    </row>
    <row r="27" spans="2:8" x14ac:dyDescent="0.25">
      <c r="B27" s="73" t="s">
        <v>314</v>
      </c>
      <c r="C27" s="149">
        <v>0.34537497020262226</v>
      </c>
      <c r="D27" s="149">
        <v>0.33802028953351071</v>
      </c>
      <c r="E27" s="149">
        <v>0.31456169013610158</v>
      </c>
      <c r="F27" s="149">
        <v>0.32590912971858776</v>
      </c>
      <c r="G27" s="149">
        <v>0.30823878569889068</v>
      </c>
      <c r="H27" s="149">
        <v>0.27446162321559664</v>
      </c>
    </row>
    <row r="28" spans="2:8" x14ac:dyDescent="0.25">
      <c r="B28" s="73" t="s">
        <v>315</v>
      </c>
      <c r="C28" s="149">
        <v>0.28642726035436467</v>
      </c>
      <c r="D28" s="149">
        <v>0.34706423748447041</v>
      </c>
      <c r="E28" s="149">
        <v>0.34493103304990824</v>
      </c>
      <c r="F28" s="149">
        <v>0.3427533031590384</v>
      </c>
      <c r="G28" s="149">
        <v>0.33241143194505951</v>
      </c>
      <c r="H28" s="149">
        <v>0.35486048814046317</v>
      </c>
    </row>
    <row r="29" spans="2:8" x14ac:dyDescent="0.25">
      <c r="B29" s="73" t="s">
        <v>316</v>
      </c>
      <c r="C29" s="149">
        <v>4.910680441152579E-2</v>
      </c>
      <c r="D29" s="149">
        <v>5.3775871503939157E-2</v>
      </c>
      <c r="E29" s="149">
        <v>7.5085204216996063E-2</v>
      </c>
      <c r="F29" s="149">
        <v>8.0423043023475707E-2</v>
      </c>
      <c r="G29" s="149">
        <v>6.5519289997628433E-2</v>
      </c>
      <c r="H29" s="149">
        <v>5.351193597776055E-2</v>
      </c>
    </row>
    <row r="30" spans="2:8" x14ac:dyDescent="0.25">
      <c r="B30" s="73" t="s">
        <v>317</v>
      </c>
      <c r="C30" s="149">
        <v>0.22713939622221563</v>
      </c>
      <c r="D30" s="149">
        <v>0.28497910849106273</v>
      </c>
      <c r="E30" s="149">
        <v>0.28205815006529117</v>
      </c>
      <c r="F30" s="149">
        <v>0.27681228419009046</v>
      </c>
      <c r="G30" s="149">
        <v>0.25475111604534867</v>
      </c>
      <c r="H30" s="149">
        <v>0.23527244141387424</v>
      </c>
    </row>
    <row r="31" spans="2:8" x14ac:dyDescent="0.25">
      <c r="B31" s="73" t="s">
        <v>318</v>
      </c>
      <c r="C31" s="149">
        <v>0.63271769077977802</v>
      </c>
      <c r="D31" s="149">
        <v>0.76270120502514172</v>
      </c>
      <c r="E31" s="149">
        <v>0.76060127207694772</v>
      </c>
      <c r="F31" s="149">
        <v>0.71213492244042109</v>
      </c>
      <c r="G31" s="149">
        <v>0.74247285995690848</v>
      </c>
      <c r="H31" s="149">
        <v>0.7214758644771464</v>
      </c>
    </row>
    <row r="32" spans="2:8" x14ac:dyDescent="0.25">
      <c r="B32" s="73" t="s">
        <v>319</v>
      </c>
      <c r="C32" s="149">
        <v>0.3084931566381563</v>
      </c>
      <c r="D32" s="149">
        <v>0.40334853130019122</v>
      </c>
      <c r="E32" s="149">
        <v>0.35262191508449198</v>
      </c>
      <c r="F32" s="149">
        <v>0.35433055855588907</v>
      </c>
      <c r="G32" s="149">
        <v>0.35555124918960851</v>
      </c>
      <c r="H32" s="149">
        <v>0.36791670593024633</v>
      </c>
    </row>
    <row r="33" spans="2:8" x14ac:dyDescent="0.25">
      <c r="B33" s="73" t="s">
        <v>320</v>
      </c>
      <c r="C33" s="149">
        <v>0.19017836424670881</v>
      </c>
      <c r="D33" s="149">
        <v>0.24163193496027488</v>
      </c>
      <c r="E33" s="149">
        <v>0.28527357874447601</v>
      </c>
      <c r="F33" s="149">
        <v>0.22366576947777708</v>
      </c>
      <c r="G33" s="149">
        <v>0.23255456357732796</v>
      </c>
      <c r="H33" s="149">
        <v>0.23206122506129159</v>
      </c>
    </row>
    <row r="34" spans="2:8" x14ac:dyDescent="0.25">
      <c r="B34" s="112" t="s">
        <v>492</v>
      </c>
      <c r="C34" s="149" t="s">
        <v>247</v>
      </c>
      <c r="D34" s="149" t="s">
        <v>247</v>
      </c>
      <c r="E34" s="149" t="s">
        <v>247</v>
      </c>
      <c r="F34" s="149" t="s">
        <v>247</v>
      </c>
      <c r="G34" s="149" t="s">
        <v>247</v>
      </c>
      <c r="H34" s="149" t="s">
        <v>247</v>
      </c>
    </row>
    <row r="35" spans="2:8" x14ac:dyDescent="0.25">
      <c r="B35" s="303"/>
      <c r="C35" s="303"/>
      <c r="D35" s="303"/>
      <c r="E35" s="303"/>
      <c r="F35" s="303"/>
      <c r="G35" s="303"/>
      <c r="H35" s="303"/>
    </row>
    <row r="36" spans="2:8" x14ac:dyDescent="0.25">
      <c r="B36" s="196" t="s">
        <v>444</v>
      </c>
      <c r="C36" s="303" t="s">
        <v>198</v>
      </c>
      <c r="D36" s="303"/>
      <c r="E36" s="303"/>
      <c r="F36" s="303"/>
      <c r="G36" s="303"/>
      <c r="H36" s="303"/>
    </row>
    <row r="37" spans="2:8" x14ac:dyDescent="0.25">
      <c r="B37" s="196" t="s">
        <v>445</v>
      </c>
      <c r="C37" s="303" t="s">
        <v>1039</v>
      </c>
      <c r="D37" s="303"/>
      <c r="E37" s="303"/>
      <c r="F37" s="303"/>
      <c r="G37" s="303"/>
      <c r="H37" s="303"/>
    </row>
    <row r="38" spans="2:8" x14ac:dyDescent="0.25">
      <c r="B38" s="196" t="s">
        <v>446</v>
      </c>
      <c r="C38" s="191" t="s">
        <v>1040</v>
      </c>
      <c r="D38" s="303"/>
      <c r="E38" s="303"/>
      <c r="F38" s="303"/>
      <c r="G38" s="303"/>
      <c r="H38" s="303"/>
    </row>
    <row r="39" spans="2:8" x14ac:dyDescent="0.25">
      <c r="B39" s="196" t="s">
        <v>447</v>
      </c>
      <c r="C39" s="190" t="s">
        <v>1041</v>
      </c>
      <c r="D39" s="303"/>
      <c r="E39" s="303"/>
      <c r="F39" s="303"/>
      <c r="G39" s="303"/>
      <c r="H39" s="303"/>
    </row>
    <row r="40" spans="2:8" x14ac:dyDescent="0.25">
      <c r="B40" s="196" t="s">
        <v>448</v>
      </c>
      <c r="C40" s="303" t="s">
        <v>493</v>
      </c>
      <c r="D40" s="303"/>
      <c r="E40" s="303"/>
      <c r="F40" s="303"/>
      <c r="G40" s="303"/>
      <c r="H40" s="303"/>
    </row>
    <row r="41" spans="2:8" x14ac:dyDescent="0.25">
      <c r="B41" s="303"/>
      <c r="C41" s="303"/>
      <c r="D41" s="303"/>
      <c r="E41" s="303"/>
      <c r="F41" s="303"/>
      <c r="G41" s="303"/>
      <c r="H41" s="303"/>
    </row>
    <row r="42" spans="2:8" x14ac:dyDescent="0.25">
      <c r="B42" s="303" t="s">
        <v>665</v>
      </c>
      <c r="C42" s="190" t="s">
        <v>716</v>
      </c>
      <c r="D42" s="303"/>
      <c r="E42" s="303"/>
      <c r="F42" s="303"/>
      <c r="G42" s="303"/>
      <c r="H42" s="303"/>
    </row>
    <row r="43" spans="2:8" x14ac:dyDescent="0.25">
      <c r="B43" s="160"/>
      <c r="C43" s="160"/>
      <c r="D43" s="160"/>
      <c r="E43" s="160"/>
    </row>
  </sheetData>
  <hyperlinks>
    <hyperlink ref="B1" location="'NČI 2014+ v14 '!N63" display="zpět"/>
    <hyperlink ref="C42" r:id="rId1"/>
    <hyperlink ref="C39" r:id="rId2"/>
  </hyperlink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5"/>
  <cols>
    <col min="1" max="1" width="5.140625" customWidth="1"/>
    <col min="2" max="2" width="21.5703125" customWidth="1"/>
  </cols>
  <sheetData>
    <row r="1" spans="2:8" x14ac:dyDescent="0.25">
      <c r="B1" s="190" t="s">
        <v>295</v>
      </c>
    </row>
    <row r="2" spans="2:8" x14ac:dyDescent="0.25">
      <c r="B2" s="198" t="s">
        <v>721</v>
      </c>
      <c r="C2" s="182"/>
      <c r="D2" s="182"/>
      <c r="E2" s="182"/>
    </row>
    <row r="3" spans="2:8" x14ac:dyDescent="0.25">
      <c r="B3" s="182"/>
      <c r="C3" s="182"/>
      <c r="D3" s="182"/>
      <c r="E3" s="196"/>
    </row>
    <row r="4" spans="2:8" x14ac:dyDescent="0.25">
      <c r="B4" s="303"/>
      <c r="C4" s="303"/>
      <c r="D4" s="303"/>
      <c r="E4" s="303"/>
      <c r="F4" s="303"/>
      <c r="G4" s="303"/>
      <c r="H4" s="192" t="s">
        <v>664</v>
      </c>
    </row>
    <row r="5" spans="2:8" x14ac:dyDescent="0.25">
      <c r="B5" s="305" t="s">
        <v>296</v>
      </c>
      <c r="C5" s="194">
        <v>2010</v>
      </c>
      <c r="D5" s="194">
        <v>2011</v>
      </c>
      <c r="E5" s="194">
        <v>2012</v>
      </c>
      <c r="F5" s="194">
        <v>2013</v>
      </c>
      <c r="G5" s="194">
        <v>2014</v>
      </c>
      <c r="H5" s="194">
        <v>2015</v>
      </c>
    </row>
    <row r="6" spans="2:8" x14ac:dyDescent="0.25">
      <c r="B6" s="306" t="s">
        <v>297</v>
      </c>
      <c r="C6" s="199">
        <v>22602.125</v>
      </c>
      <c r="D6" s="199">
        <v>25834.540260000005</v>
      </c>
      <c r="E6" s="199">
        <v>26150.902553100001</v>
      </c>
      <c r="F6" s="199">
        <v>26705.138395030026</v>
      </c>
      <c r="G6" s="199">
        <v>27284.102109999985</v>
      </c>
      <c r="H6" s="199">
        <v>27829.778362659959</v>
      </c>
    </row>
    <row r="7" spans="2:8" x14ac:dyDescent="0.25">
      <c r="B7" s="73" t="s">
        <v>298</v>
      </c>
      <c r="C7" s="88">
        <v>13070.857000000005</v>
      </c>
      <c r="D7" s="88">
        <v>14107.536081437225</v>
      </c>
      <c r="E7" s="88">
        <v>13960.187680342337</v>
      </c>
      <c r="F7" s="88">
        <v>14466.422048537119</v>
      </c>
      <c r="G7" s="88">
        <v>14766.769307955004</v>
      </c>
      <c r="H7" s="88">
        <v>14856.827600860473</v>
      </c>
    </row>
    <row r="8" spans="2:8" x14ac:dyDescent="0.25">
      <c r="B8" s="73" t="s">
        <v>299</v>
      </c>
      <c r="C8" s="88">
        <v>1448.8480000000004</v>
      </c>
      <c r="D8" s="88">
        <v>1490.7877839441189</v>
      </c>
      <c r="E8" s="88">
        <v>1413.9610883955793</v>
      </c>
      <c r="F8" s="88">
        <v>1474.1880255473852</v>
      </c>
      <c r="G8" s="88">
        <v>1520.6189895490525</v>
      </c>
      <c r="H8" s="88">
        <v>1448.7950812357058</v>
      </c>
    </row>
    <row r="9" spans="2:8" x14ac:dyDescent="0.25">
      <c r="B9" s="73" t="s">
        <v>300</v>
      </c>
      <c r="C9" s="88">
        <v>692.57599999999979</v>
      </c>
      <c r="D9" s="88">
        <v>805.56692744229269</v>
      </c>
      <c r="E9" s="88">
        <v>710.09567196416049</v>
      </c>
      <c r="F9" s="88">
        <v>760.20011814450027</v>
      </c>
      <c r="G9" s="88">
        <v>828.57156264356468</v>
      </c>
      <c r="H9" s="88">
        <v>879.78837734749254</v>
      </c>
    </row>
    <row r="10" spans="2:8" x14ac:dyDescent="0.25">
      <c r="B10" s="73" t="s">
        <v>301</v>
      </c>
      <c r="C10" s="88">
        <v>454.37899999999979</v>
      </c>
      <c r="D10" s="88">
        <v>604.82230891997153</v>
      </c>
      <c r="E10" s="88">
        <v>693.41835358492369</v>
      </c>
      <c r="F10" s="88">
        <v>679.84360974788376</v>
      </c>
      <c r="G10" s="88">
        <v>641.96010233794868</v>
      </c>
      <c r="H10" s="88">
        <v>764.64222190517796</v>
      </c>
    </row>
    <row r="11" spans="2:8" x14ac:dyDescent="0.25">
      <c r="B11" s="73" t="s">
        <v>302</v>
      </c>
      <c r="C11" s="88">
        <v>7.120000000000001</v>
      </c>
      <c r="D11" s="88">
        <v>6.0503463921653111</v>
      </c>
      <c r="E11" s="88">
        <v>7.1059618378974605</v>
      </c>
      <c r="F11" s="88">
        <v>27.137042715038</v>
      </c>
      <c r="G11" s="88">
        <v>10.698172999999999</v>
      </c>
      <c r="H11" s="88">
        <v>8.0243649886077328</v>
      </c>
    </row>
    <row r="12" spans="2:8" x14ac:dyDescent="0.25">
      <c r="B12" s="73" t="s">
        <v>303</v>
      </c>
      <c r="C12" s="88">
        <v>156.11199999999988</v>
      </c>
      <c r="D12" s="88">
        <v>173.34004559911028</v>
      </c>
      <c r="E12" s="88">
        <v>243.06517412841657</v>
      </c>
      <c r="F12" s="88">
        <v>239.67203212835426</v>
      </c>
      <c r="G12" s="88">
        <v>212.17683020623269</v>
      </c>
      <c r="H12" s="88">
        <v>185.77981354204766</v>
      </c>
    </row>
    <row r="13" spans="2:8" x14ac:dyDescent="0.25">
      <c r="B13" s="73" t="s">
        <v>304</v>
      </c>
      <c r="C13" s="88">
        <v>379.44499999999977</v>
      </c>
      <c r="D13" s="88">
        <v>549.97717398660131</v>
      </c>
      <c r="E13" s="88">
        <v>487.99798824604602</v>
      </c>
      <c r="F13" s="88">
        <v>533.1165797559662</v>
      </c>
      <c r="G13" s="88">
        <v>480.64033524913208</v>
      </c>
      <c r="H13" s="88">
        <v>492.22470042918826</v>
      </c>
    </row>
    <row r="14" spans="2:8" x14ac:dyDescent="0.25">
      <c r="B14" s="73" t="s">
        <v>305</v>
      </c>
      <c r="C14" s="88">
        <v>207.33099999999988</v>
      </c>
      <c r="D14" s="88">
        <v>248.62736122404866</v>
      </c>
      <c r="E14" s="88">
        <v>289.2572647202901</v>
      </c>
      <c r="F14" s="88">
        <v>284.18234881810037</v>
      </c>
      <c r="G14" s="88">
        <v>300.95627708005071</v>
      </c>
      <c r="H14" s="88">
        <v>314.52506464047627</v>
      </c>
    </row>
    <row r="15" spans="2:8" x14ac:dyDescent="0.25">
      <c r="B15" s="73" t="s">
        <v>306</v>
      </c>
      <c r="C15" s="88">
        <v>474.55099999999993</v>
      </c>
      <c r="D15" s="88">
        <v>564.32799968545044</v>
      </c>
      <c r="E15" s="88">
        <v>560.55501453784279</v>
      </c>
      <c r="F15" s="88">
        <v>509.70594435912449</v>
      </c>
      <c r="G15" s="88">
        <v>516.38070401115226</v>
      </c>
      <c r="H15" s="88">
        <v>454.15994654619658</v>
      </c>
    </row>
    <row r="16" spans="2:8" x14ac:dyDescent="0.25">
      <c r="B16" s="73" t="s">
        <v>307</v>
      </c>
      <c r="C16" s="88">
        <v>129.22900000000001</v>
      </c>
      <c r="D16" s="88">
        <v>143.86534494235656</v>
      </c>
      <c r="E16" s="88">
        <v>157.72283990629631</v>
      </c>
      <c r="F16" s="88">
        <v>119.15315890619583</v>
      </c>
      <c r="G16" s="88">
        <v>121.29559923057215</v>
      </c>
      <c r="H16" s="88">
        <v>111.57945251994273</v>
      </c>
    </row>
    <row r="17" spans="2:8" x14ac:dyDescent="0.25">
      <c r="B17" s="73" t="s">
        <v>308</v>
      </c>
      <c r="C17" s="88">
        <v>3425.7079999999983</v>
      </c>
      <c r="D17" s="88">
        <v>4308.0978589098995</v>
      </c>
      <c r="E17" s="88">
        <v>4406.561727687541</v>
      </c>
      <c r="F17" s="88">
        <v>4297.1301985604032</v>
      </c>
      <c r="G17" s="88">
        <v>4687.0328891363615</v>
      </c>
      <c r="H17" s="88">
        <v>4786.6067685191356</v>
      </c>
    </row>
    <row r="18" spans="2:8" x14ac:dyDescent="0.25">
      <c r="B18" s="73" t="s">
        <v>309</v>
      </c>
      <c r="C18" s="88">
        <v>831.23900000000015</v>
      </c>
      <c r="D18" s="88">
        <v>1057.846329014505</v>
      </c>
      <c r="E18" s="88">
        <v>886.26263108294847</v>
      </c>
      <c r="F18" s="88">
        <v>929.07672716468608</v>
      </c>
      <c r="G18" s="88">
        <v>1179.2227599719615</v>
      </c>
      <c r="H18" s="88">
        <v>1269.7355147315898</v>
      </c>
    </row>
    <row r="19" spans="2:8" x14ac:dyDescent="0.25">
      <c r="B19" s="73" t="s">
        <v>310</v>
      </c>
      <c r="C19" s="88">
        <v>304.53100000000001</v>
      </c>
      <c r="D19" s="88">
        <v>479.1777852698815</v>
      </c>
      <c r="E19" s="88">
        <v>463.57053364133651</v>
      </c>
      <c r="F19" s="88">
        <v>437.87741816015057</v>
      </c>
      <c r="G19" s="88">
        <v>302.32729578870936</v>
      </c>
      <c r="H19" s="88">
        <v>343.82942413257331</v>
      </c>
    </row>
    <row r="20" spans="2:8" x14ac:dyDescent="0.25">
      <c r="B20" s="73" t="s">
        <v>311</v>
      </c>
      <c r="C20" s="88">
        <v>737.62199999999984</v>
      </c>
      <c r="D20" s="88">
        <v>980.97491323237432</v>
      </c>
      <c r="E20" s="88">
        <v>1166.0243730243837</v>
      </c>
      <c r="F20" s="88">
        <v>888.53687248511199</v>
      </c>
      <c r="G20" s="88">
        <v>976.69428384024081</v>
      </c>
      <c r="H20" s="88">
        <v>1009.3990312613506</v>
      </c>
    </row>
    <row r="21" spans="2:8" x14ac:dyDescent="0.25">
      <c r="B21" s="112" t="s">
        <v>492</v>
      </c>
      <c r="C21" s="88">
        <v>282.577</v>
      </c>
      <c r="D21" s="88">
        <v>313.54200000000003</v>
      </c>
      <c r="E21" s="88">
        <v>705.11625000000015</v>
      </c>
      <c r="F21" s="88">
        <v>1058.89627</v>
      </c>
      <c r="G21" s="88">
        <v>738.75699999999995</v>
      </c>
      <c r="H21" s="88">
        <v>903.86099999999999</v>
      </c>
    </row>
    <row r="22" spans="2:8" x14ac:dyDescent="0.25">
      <c r="B22" s="136"/>
      <c r="C22" s="303"/>
      <c r="D22" s="303"/>
      <c r="E22" s="303"/>
      <c r="F22" s="303"/>
      <c r="G22" s="303"/>
      <c r="H22" s="303"/>
    </row>
    <row r="23" spans="2:8" x14ac:dyDescent="0.25">
      <c r="B23" s="303"/>
      <c r="C23" s="303"/>
      <c r="D23" s="303"/>
      <c r="E23" s="303"/>
      <c r="F23" s="303"/>
      <c r="G23" s="303"/>
      <c r="H23" s="303"/>
    </row>
    <row r="24" spans="2:8" x14ac:dyDescent="0.25">
      <c r="B24" s="305" t="s">
        <v>312</v>
      </c>
      <c r="C24" s="194">
        <v>2010</v>
      </c>
      <c r="D24" s="194">
        <v>2011</v>
      </c>
      <c r="E24" s="194">
        <v>2012</v>
      </c>
      <c r="F24" s="194">
        <v>2013</v>
      </c>
      <c r="G24" s="194">
        <v>2014</v>
      </c>
      <c r="H24" s="194">
        <v>2015</v>
      </c>
    </row>
    <row r="25" spans="2:8" x14ac:dyDescent="0.25">
      <c r="B25" s="306" t="s">
        <v>297</v>
      </c>
      <c r="C25" s="199">
        <v>22602.125000000004</v>
      </c>
      <c r="D25" s="199">
        <v>25834.540260000009</v>
      </c>
      <c r="E25" s="199">
        <v>26150.902553099993</v>
      </c>
      <c r="F25" s="199">
        <v>26705.138395030022</v>
      </c>
      <c r="G25" s="199">
        <v>27284.102109999989</v>
      </c>
      <c r="H25" s="199">
        <v>27829.778362659963</v>
      </c>
    </row>
    <row r="26" spans="2:8" x14ac:dyDescent="0.25">
      <c r="B26" s="73" t="s">
        <v>313</v>
      </c>
      <c r="C26" s="88">
        <v>13070.857000000005</v>
      </c>
      <c r="D26" s="88">
        <v>14107.536081437225</v>
      </c>
      <c r="E26" s="88">
        <v>13960.187680342337</v>
      </c>
      <c r="F26" s="88">
        <v>14466.422048537119</v>
      </c>
      <c r="G26" s="88">
        <v>14766.769307955004</v>
      </c>
      <c r="H26" s="88">
        <v>14856.827600860473</v>
      </c>
    </row>
    <row r="27" spans="2:8" x14ac:dyDescent="0.25">
      <c r="B27" s="73" t="s">
        <v>314</v>
      </c>
      <c r="C27" s="88">
        <v>1448.8480000000004</v>
      </c>
      <c r="D27" s="88">
        <v>1490.7877839441189</v>
      </c>
      <c r="E27" s="88">
        <v>1413.9610883955793</v>
      </c>
      <c r="F27" s="88">
        <v>1474.1880255473852</v>
      </c>
      <c r="G27" s="88">
        <v>1520.6189895490525</v>
      </c>
      <c r="H27" s="88">
        <v>1448.7950812357058</v>
      </c>
    </row>
    <row r="28" spans="2:8" x14ac:dyDescent="0.25">
      <c r="B28" s="73" t="s">
        <v>315</v>
      </c>
      <c r="C28" s="88">
        <v>1146.9550000000002</v>
      </c>
      <c r="D28" s="88">
        <v>1410.3892363622663</v>
      </c>
      <c r="E28" s="88">
        <v>1403.5140255490853</v>
      </c>
      <c r="F28" s="88">
        <v>1440.0437278923839</v>
      </c>
      <c r="G28" s="88">
        <v>1470.5316649815127</v>
      </c>
      <c r="H28" s="88">
        <v>1644.4305992526693</v>
      </c>
    </row>
    <row r="29" spans="2:8" x14ac:dyDescent="0.25">
      <c r="B29" s="73" t="s">
        <v>316</v>
      </c>
      <c r="C29" s="88">
        <v>163.23199999999994</v>
      </c>
      <c r="D29" s="88">
        <v>179.39039199127558</v>
      </c>
      <c r="E29" s="88">
        <v>250.17113596631401</v>
      </c>
      <c r="F29" s="88">
        <v>266.8090748433923</v>
      </c>
      <c r="G29" s="88">
        <v>222.87500320623272</v>
      </c>
      <c r="H29" s="88">
        <v>193.80417853065541</v>
      </c>
    </row>
    <row r="30" spans="2:8" x14ac:dyDescent="0.25">
      <c r="B30" s="73" t="s">
        <v>317</v>
      </c>
      <c r="C30" s="88">
        <v>1061.3270000000002</v>
      </c>
      <c r="D30" s="88">
        <v>1362.932534896102</v>
      </c>
      <c r="E30" s="88">
        <v>1337.810267504178</v>
      </c>
      <c r="F30" s="88">
        <v>1327.0048729331909</v>
      </c>
      <c r="G30" s="88">
        <v>1297.9773163403349</v>
      </c>
      <c r="H30" s="88">
        <v>1260.9097116158612</v>
      </c>
    </row>
    <row r="31" spans="2:8" x14ac:dyDescent="0.25">
      <c r="B31" s="73" t="s">
        <v>318</v>
      </c>
      <c r="C31" s="88">
        <v>3554.9369999999981</v>
      </c>
      <c r="D31" s="88">
        <v>4451.963203852255</v>
      </c>
      <c r="E31" s="88">
        <v>4564.2845675938352</v>
      </c>
      <c r="F31" s="88">
        <v>4416.2833574665983</v>
      </c>
      <c r="G31" s="88">
        <v>4808.3284883669348</v>
      </c>
      <c r="H31" s="88">
        <v>4898.1862210390846</v>
      </c>
    </row>
    <row r="32" spans="2:8" x14ac:dyDescent="0.25">
      <c r="B32" s="73" t="s">
        <v>319</v>
      </c>
      <c r="C32" s="88">
        <v>1135.7700000000009</v>
      </c>
      <c r="D32" s="88">
        <v>1537.0241142843868</v>
      </c>
      <c r="E32" s="88">
        <v>1349.8331647242844</v>
      </c>
      <c r="F32" s="88">
        <v>1366.9541453248366</v>
      </c>
      <c r="G32" s="88">
        <v>1481.5500557606715</v>
      </c>
      <c r="H32" s="88">
        <v>1613.5649388641627</v>
      </c>
    </row>
    <row r="33" spans="2:8" x14ac:dyDescent="0.25">
      <c r="B33" s="73" t="s">
        <v>320</v>
      </c>
      <c r="C33" s="88">
        <v>737.62199999999984</v>
      </c>
      <c r="D33" s="88">
        <v>980.97491323237432</v>
      </c>
      <c r="E33" s="88">
        <v>1166.0243730243837</v>
      </c>
      <c r="F33" s="88">
        <v>888.53687248511199</v>
      </c>
      <c r="G33" s="88">
        <v>976.69428384024081</v>
      </c>
      <c r="H33" s="88">
        <v>1009.3990312613506</v>
      </c>
    </row>
    <row r="34" spans="2:8" x14ac:dyDescent="0.25">
      <c r="B34" s="112" t="s">
        <v>492</v>
      </c>
      <c r="C34" s="88">
        <v>282.577</v>
      </c>
      <c r="D34" s="88">
        <v>313.54200000000003</v>
      </c>
      <c r="E34" s="88">
        <v>705.11625000000015</v>
      </c>
      <c r="F34" s="88">
        <v>1058.89627</v>
      </c>
      <c r="G34" s="88">
        <v>738.75699999999995</v>
      </c>
      <c r="H34" s="88">
        <v>903.86099999999999</v>
      </c>
    </row>
    <row r="35" spans="2:8" x14ac:dyDescent="0.25">
      <c r="B35" s="303"/>
      <c r="C35" s="303"/>
      <c r="D35" s="303"/>
      <c r="E35" s="303"/>
      <c r="F35" s="303"/>
      <c r="G35" s="303"/>
      <c r="H35" s="303"/>
    </row>
    <row r="36" spans="2:8" x14ac:dyDescent="0.25">
      <c r="B36" s="196" t="s">
        <v>444</v>
      </c>
      <c r="C36" s="303" t="s">
        <v>198</v>
      </c>
      <c r="D36" s="303"/>
      <c r="E36" s="303"/>
      <c r="F36" s="303"/>
      <c r="G36" s="303"/>
      <c r="H36" s="303"/>
    </row>
    <row r="37" spans="2:8" x14ac:dyDescent="0.25">
      <c r="B37" s="196" t="s">
        <v>445</v>
      </c>
      <c r="C37" s="303" t="s">
        <v>1039</v>
      </c>
      <c r="D37" s="303"/>
      <c r="E37" s="303"/>
      <c r="F37" s="303"/>
      <c r="G37" s="303"/>
      <c r="H37" s="303"/>
    </row>
    <row r="38" spans="2:8" x14ac:dyDescent="0.25">
      <c r="B38" s="196" t="s">
        <v>446</v>
      </c>
      <c r="C38" s="191" t="s">
        <v>1040</v>
      </c>
      <c r="D38" s="303"/>
      <c r="E38" s="303"/>
      <c r="F38" s="303"/>
      <c r="G38" s="303"/>
      <c r="H38" s="303"/>
    </row>
    <row r="39" spans="2:8" x14ac:dyDescent="0.25">
      <c r="B39" s="196" t="s">
        <v>447</v>
      </c>
      <c r="C39" s="190" t="s">
        <v>1041</v>
      </c>
      <c r="D39" s="303"/>
      <c r="E39" s="303"/>
      <c r="F39" s="303"/>
      <c r="G39" s="303"/>
      <c r="H39" s="303"/>
    </row>
    <row r="40" spans="2:8" x14ac:dyDescent="0.25">
      <c r="B40" s="196" t="s">
        <v>448</v>
      </c>
      <c r="C40" s="303" t="s">
        <v>493</v>
      </c>
      <c r="D40" s="303"/>
      <c r="E40" s="303"/>
      <c r="F40" s="303"/>
      <c r="G40" s="303"/>
      <c r="H40" s="303"/>
    </row>
    <row r="41" spans="2:8" x14ac:dyDescent="0.25">
      <c r="B41" s="303"/>
      <c r="C41" s="303"/>
      <c r="D41" s="303"/>
      <c r="E41" s="303"/>
      <c r="F41" s="303"/>
      <c r="G41" s="303"/>
      <c r="H41" s="303"/>
    </row>
    <row r="42" spans="2:8" x14ac:dyDescent="0.25">
      <c r="B42" s="303" t="s">
        <v>665</v>
      </c>
      <c r="C42" s="190" t="s">
        <v>716</v>
      </c>
      <c r="D42" s="303"/>
      <c r="E42" s="303"/>
      <c r="F42" s="303"/>
      <c r="G42" s="303"/>
      <c r="H42" s="303"/>
    </row>
  </sheetData>
  <hyperlinks>
    <hyperlink ref="B1" location="'NČI 2014+ v14 '!N64" display="zpět"/>
    <hyperlink ref="C42" r:id="rId1"/>
    <hyperlink ref="C39" r:id="rId2"/>
  </hyperlink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M21"/>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85546875" customWidth="1"/>
    <col min="2" max="2" width="34.5703125" customWidth="1"/>
  </cols>
  <sheetData>
    <row r="1" spans="2:13" x14ac:dyDescent="0.25">
      <c r="B1" s="190" t="s">
        <v>295</v>
      </c>
    </row>
    <row r="2" spans="2:13" x14ac:dyDescent="0.25">
      <c r="B2" s="67" t="s">
        <v>259</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1042</v>
      </c>
      <c r="C5" s="308">
        <v>17913.913679999983</v>
      </c>
      <c r="D5" s="308">
        <v>20166.095990000027</v>
      </c>
      <c r="E5" s="308">
        <v>23287.140480000009</v>
      </c>
      <c r="F5" s="308">
        <v>23306.271259999998</v>
      </c>
      <c r="G5" s="308">
        <v>25606.04548000003</v>
      </c>
      <c r="H5" s="308">
        <v>25754.878479999992</v>
      </c>
      <c r="I5" s="308">
        <v>32272.236170000015</v>
      </c>
      <c r="J5" s="308">
        <v>38238.47711</v>
      </c>
      <c r="K5" s="308">
        <v>39620.968710000008</v>
      </c>
      <c r="L5" s="308">
        <v>41286.13203999999</v>
      </c>
      <c r="M5" s="308">
        <v>42382.012600000045</v>
      </c>
    </row>
    <row r="6" spans="2:13" x14ac:dyDescent="0.25">
      <c r="B6" s="376" t="s">
        <v>1043</v>
      </c>
      <c r="C6" s="308">
        <v>17248.26635999998</v>
      </c>
      <c r="D6" s="308">
        <v>19445.161820000005</v>
      </c>
      <c r="E6" s="308">
        <v>22361.967480000003</v>
      </c>
      <c r="F6" s="308">
        <v>22342.191259999989</v>
      </c>
      <c r="G6" s="308">
        <v>24300.861220000006</v>
      </c>
      <c r="H6" s="308">
        <v>23538.875409999986</v>
      </c>
      <c r="I6" s="308">
        <v>26179.053030000032</v>
      </c>
      <c r="J6" s="308">
        <v>26616.461850000025</v>
      </c>
      <c r="K6" s="308">
        <v>27045.283730000068</v>
      </c>
      <c r="L6" s="308">
        <v>28034.48045000005</v>
      </c>
      <c r="M6" s="308">
        <v>28562.50187</v>
      </c>
    </row>
    <row r="7" spans="2:13" x14ac:dyDescent="0.25">
      <c r="B7" s="376" t="s">
        <v>1044</v>
      </c>
      <c r="C7" s="308">
        <v>665.64732000000038</v>
      </c>
      <c r="D7" s="308">
        <v>720.93417000000034</v>
      </c>
      <c r="E7" s="308">
        <v>925.17299999999989</v>
      </c>
      <c r="F7" s="308">
        <v>964.07999999999993</v>
      </c>
      <c r="G7" s="308">
        <v>1305.1842600000004</v>
      </c>
      <c r="H7" s="308">
        <v>2216.0030699999998</v>
      </c>
      <c r="I7" s="308">
        <v>6093.1831400000056</v>
      </c>
      <c r="J7" s="308">
        <v>11622.015260000013</v>
      </c>
      <c r="K7" s="308">
        <v>12575.684980000005</v>
      </c>
      <c r="L7" s="308">
        <v>13251.65158999999</v>
      </c>
      <c r="M7" s="308">
        <v>13819.51073</v>
      </c>
    </row>
    <row r="8" spans="2:13" x14ac:dyDescent="0.25">
      <c r="B8" s="307" t="s">
        <v>494</v>
      </c>
      <c r="C8" s="308">
        <v>3257972</v>
      </c>
      <c r="D8" s="308">
        <v>3507131</v>
      </c>
      <c r="E8" s="308">
        <v>3831819</v>
      </c>
      <c r="F8" s="308">
        <v>4015346</v>
      </c>
      <c r="G8" s="308">
        <v>3921827</v>
      </c>
      <c r="H8" s="308">
        <v>3953651</v>
      </c>
      <c r="I8" s="308">
        <v>4033755</v>
      </c>
      <c r="J8" s="308">
        <v>4059912</v>
      </c>
      <c r="K8" s="308">
        <v>4098128</v>
      </c>
      <c r="L8" s="308">
        <v>4313789</v>
      </c>
      <c r="M8" s="308">
        <v>4554615</v>
      </c>
    </row>
    <row r="9" spans="2:13" x14ac:dyDescent="0.25">
      <c r="B9" s="306" t="s">
        <v>495</v>
      </c>
      <c r="C9" s="309">
        <f>C5/C8</f>
        <v>5.4984860766145267E-3</v>
      </c>
      <c r="D9" s="309">
        <f t="shared" ref="D9:M9" si="0">D5/D8</f>
        <v>5.750026443266598E-3</v>
      </c>
      <c r="E9" s="309">
        <f t="shared" si="0"/>
        <v>6.0773070126746613E-3</v>
      </c>
      <c r="F9" s="309">
        <f t="shared" si="0"/>
        <v>5.8042996195097505E-3</v>
      </c>
      <c r="G9" s="309">
        <f t="shared" si="0"/>
        <v>6.5291114268936469E-3</v>
      </c>
      <c r="H9" s="309">
        <f t="shared" si="0"/>
        <v>6.514201299001857E-3</v>
      </c>
      <c r="I9" s="309">
        <f t="shared" si="0"/>
        <v>8.0005444480391128E-3</v>
      </c>
      <c r="J9" s="309">
        <f t="shared" si="0"/>
        <v>9.4185482616371986E-3</v>
      </c>
      <c r="K9" s="309">
        <f t="shared" si="0"/>
        <v>9.6680652019653871E-3</v>
      </c>
      <c r="L9" s="309">
        <f t="shared" si="0"/>
        <v>9.57073515649467E-3</v>
      </c>
      <c r="M9" s="309">
        <f t="shared" si="0"/>
        <v>9.3052898214228963E-3</v>
      </c>
    </row>
    <row r="10" spans="2:13" x14ac:dyDescent="0.25">
      <c r="B10" s="303" t="s">
        <v>1045</v>
      </c>
      <c r="C10" s="303"/>
      <c r="D10" s="303"/>
      <c r="E10" s="303"/>
      <c r="F10" s="303"/>
      <c r="G10" s="303"/>
      <c r="H10" s="303"/>
      <c r="I10" s="303"/>
      <c r="J10" s="303"/>
      <c r="K10" s="303"/>
      <c r="L10" s="303"/>
      <c r="M10" s="303"/>
    </row>
    <row r="11" spans="2:13" x14ac:dyDescent="0.25">
      <c r="B11" s="303"/>
      <c r="C11" s="303"/>
      <c r="D11" s="303"/>
      <c r="E11" s="303"/>
      <c r="F11" s="303"/>
      <c r="G11" s="303"/>
      <c r="H11" s="303"/>
      <c r="I11" s="303"/>
      <c r="J11" s="303"/>
      <c r="K11" s="303"/>
      <c r="L11" s="303"/>
      <c r="M11" s="303"/>
    </row>
    <row r="12" spans="2:13" x14ac:dyDescent="0.25">
      <c r="B12" s="196" t="s">
        <v>444</v>
      </c>
      <c r="C12" s="303" t="s">
        <v>198</v>
      </c>
      <c r="D12" s="303"/>
      <c r="E12" s="303"/>
      <c r="F12" s="303"/>
      <c r="G12" s="303"/>
      <c r="H12" s="303"/>
      <c r="I12" s="303"/>
      <c r="J12" s="303"/>
      <c r="K12" s="303"/>
      <c r="L12" s="303"/>
      <c r="M12" s="303"/>
    </row>
    <row r="13" spans="2:13" x14ac:dyDescent="0.25">
      <c r="B13" s="196" t="s">
        <v>330</v>
      </c>
      <c r="C13" s="303" t="s">
        <v>1014</v>
      </c>
      <c r="D13" s="303"/>
      <c r="E13" s="303"/>
      <c r="F13" s="303"/>
      <c r="G13" s="303"/>
      <c r="H13" s="303"/>
      <c r="I13" s="303"/>
      <c r="J13" s="303"/>
      <c r="K13" s="303"/>
      <c r="L13" s="303"/>
      <c r="M13" s="303"/>
    </row>
    <row r="14" spans="2:13" x14ac:dyDescent="0.25">
      <c r="B14" s="303" t="s">
        <v>446</v>
      </c>
      <c r="C14" s="191" t="s">
        <v>1015</v>
      </c>
      <c r="D14" s="303"/>
      <c r="E14" s="303"/>
      <c r="F14" s="303"/>
      <c r="G14" s="303"/>
      <c r="H14" s="303"/>
      <c r="I14" s="303"/>
      <c r="J14" s="303"/>
      <c r="K14" s="303"/>
      <c r="L14" s="303"/>
      <c r="M14" s="303"/>
    </row>
    <row r="15" spans="2:13" x14ac:dyDescent="0.25">
      <c r="B15" s="303" t="s">
        <v>447</v>
      </c>
      <c r="C15" s="190" t="s">
        <v>1016</v>
      </c>
      <c r="D15" s="303"/>
      <c r="E15" s="303"/>
      <c r="F15" s="303"/>
      <c r="G15" s="303"/>
      <c r="H15" s="303"/>
      <c r="I15" s="303"/>
      <c r="J15" s="303"/>
      <c r="K15" s="303"/>
      <c r="L15" s="303"/>
      <c r="M15" s="303"/>
    </row>
    <row r="16" spans="2:13" x14ac:dyDescent="0.25">
      <c r="B16" s="303"/>
      <c r="C16" s="190" t="s">
        <v>481</v>
      </c>
      <c r="D16" s="303"/>
      <c r="E16" s="303"/>
      <c r="F16" s="303"/>
      <c r="G16" s="303"/>
      <c r="H16" s="303"/>
      <c r="I16" s="303"/>
      <c r="J16" s="303"/>
      <c r="K16" s="303"/>
      <c r="L16" s="303"/>
      <c r="M16" s="303"/>
    </row>
    <row r="17" spans="2:13" x14ac:dyDescent="0.25">
      <c r="B17" s="303" t="s">
        <v>329</v>
      </c>
      <c r="C17" s="303" t="s">
        <v>482</v>
      </c>
      <c r="D17" s="303"/>
      <c r="E17" s="303"/>
      <c r="F17" s="303"/>
      <c r="G17" s="303"/>
      <c r="H17" s="303"/>
      <c r="I17" s="303"/>
      <c r="J17" s="303"/>
      <c r="K17" s="303"/>
      <c r="L17" s="303"/>
      <c r="M17" s="303"/>
    </row>
    <row r="18" spans="2:13" x14ac:dyDescent="0.25">
      <c r="B18" s="303"/>
      <c r="C18" s="303"/>
      <c r="D18" s="303"/>
      <c r="E18" s="303"/>
      <c r="F18" s="303"/>
      <c r="G18" s="303"/>
      <c r="H18" s="303"/>
      <c r="I18" s="303"/>
      <c r="J18" s="303"/>
      <c r="K18" s="303"/>
      <c r="L18" s="303"/>
      <c r="M18" s="303"/>
    </row>
    <row r="19" spans="2:13" x14ac:dyDescent="0.25">
      <c r="B19" s="303"/>
      <c r="C19" s="303"/>
      <c r="D19" s="303"/>
      <c r="E19" s="303"/>
      <c r="F19" s="303"/>
      <c r="G19" s="303"/>
      <c r="H19" s="303"/>
      <c r="I19" s="303"/>
      <c r="J19" s="303"/>
      <c r="K19" s="303"/>
      <c r="L19" s="303"/>
      <c r="M19" s="303"/>
    </row>
    <row r="20" spans="2:13" x14ac:dyDescent="0.25">
      <c r="B20" s="303" t="s">
        <v>666</v>
      </c>
      <c r="C20" s="377" t="s">
        <v>1046</v>
      </c>
      <c r="D20" s="303"/>
      <c r="E20" s="303"/>
      <c r="F20" s="303"/>
      <c r="G20" s="303"/>
      <c r="H20" s="303"/>
      <c r="I20" s="303"/>
      <c r="J20" s="303"/>
      <c r="K20" s="303"/>
      <c r="L20" s="303"/>
      <c r="M20" s="303"/>
    </row>
    <row r="21" spans="2:13" x14ac:dyDescent="0.25">
      <c r="B21" s="303"/>
      <c r="C21" s="303"/>
      <c r="D21" s="303"/>
      <c r="E21" s="303"/>
      <c r="F21" s="303"/>
      <c r="G21" s="303"/>
      <c r="H21" s="303"/>
      <c r="I21" s="303"/>
      <c r="J21" s="303"/>
      <c r="K21" s="303"/>
      <c r="L21" s="303"/>
      <c r="M21" s="303"/>
    </row>
  </sheetData>
  <hyperlinks>
    <hyperlink ref="B1" location="'NČI 2014+ v14 '!N65" display="zpět"/>
    <hyperlink ref="C16" r:id="rId1"/>
    <hyperlink ref="C15" r:id="rId2"/>
  </hyperlinks>
  <pageMargins left="0.7" right="0.7" top="0.78740157499999996" bottom="0.78740157499999996" header="0.3" footer="0.3"/>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7109375" customWidth="1"/>
    <col min="2" max="2" width="38.42578125" customWidth="1"/>
  </cols>
  <sheetData>
    <row r="1" spans="2:13" x14ac:dyDescent="0.25">
      <c r="B1" s="190" t="s">
        <v>295</v>
      </c>
    </row>
    <row r="2" spans="2:13" x14ac:dyDescent="0.25">
      <c r="B2" s="67" t="s">
        <v>262</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69" t="s">
        <v>341</v>
      </c>
      <c r="C4" s="99">
        <v>2005</v>
      </c>
      <c r="D4" s="99">
        <v>2006</v>
      </c>
      <c r="E4" s="99">
        <v>2007</v>
      </c>
      <c r="F4" s="99">
        <v>2008</v>
      </c>
      <c r="G4" s="99">
        <v>2009</v>
      </c>
      <c r="H4" s="99">
        <v>2010</v>
      </c>
      <c r="I4" s="99">
        <v>2011</v>
      </c>
      <c r="J4" s="99">
        <v>2012</v>
      </c>
      <c r="K4" s="99">
        <v>2013</v>
      </c>
      <c r="L4" s="99">
        <v>2014</v>
      </c>
      <c r="M4" s="99">
        <v>2015</v>
      </c>
    </row>
    <row r="5" spans="2:13" x14ac:dyDescent="0.25">
      <c r="B5" s="137" t="s">
        <v>498</v>
      </c>
      <c r="C5" s="138">
        <v>65379.05</v>
      </c>
      <c r="D5" s="138">
        <v>69161.72</v>
      </c>
      <c r="E5" s="138">
        <v>73080.819999999992</v>
      </c>
      <c r="F5" s="138">
        <v>74507.760000000009</v>
      </c>
      <c r="G5" s="138">
        <v>75787.55</v>
      </c>
      <c r="H5" s="138">
        <v>77902.989999999991</v>
      </c>
      <c r="I5" s="138">
        <v>82282.929999999993</v>
      </c>
      <c r="J5" s="138">
        <v>87528.079999999987</v>
      </c>
      <c r="K5" s="138">
        <v>92714.180000000022</v>
      </c>
      <c r="L5" s="138">
        <v>97353.21</v>
      </c>
      <c r="M5" s="308">
        <v>100128.04999999999</v>
      </c>
    </row>
    <row r="6" spans="2:13" x14ac:dyDescent="0.25">
      <c r="B6" s="144" t="s">
        <v>499</v>
      </c>
      <c r="C6" s="138">
        <v>4922640</v>
      </c>
      <c r="D6" s="138">
        <v>4988977</v>
      </c>
      <c r="E6" s="138">
        <v>5093143</v>
      </c>
      <c r="F6" s="138">
        <v>5204079</v>
      </c>
      <c r="G6" s="138">
        <v>5110100</v>
      </c>
      <c r="H6" s="138">
        <v>5057241</v>
      </c>
      <c r="I6" s="138">
        <v>5043438</v>
      </c>
      <c r="J6" s="138">
        <v>5064623</v>
      </c>
      <c r="K6" s="138">
        <v>5080930</v>
      </c>
      <c r="L6" s="138">
        <v>5108967</v>
      </c>
      <c r="M6" s="308">
        <v>5179651</v>
      </c>
    </row>
    <row r="7" spans="2:13" x14ac:dyDescent="0.25">
      <c r="B7" s="71" t="s">
        <v>500</v>
      </c>
      <c r="C7" s="145">
        <v>13.281298246469374</v>
      </c>
      <c r="D7" s="145">
        <v>13.862906162926787</v>
      </c>
      <c r="E7" s="145">
        <v>14.348864738335443</v>
      </c>
      <c r="F7" s="145">
        <v>14.317184654575769</v>
      </c>
      <c r="G7" s="145">
        <v>14.830932858456784</v>
      </c>
      <c r="H7" s="145">
        <v>15.404247098368456</v>
      </c>
      <c r="I7" s="145">
        <v>16.314849116812777</v>
      </c>
      <c r="J7" s="145">
        <v>17.28224983379809</v>
      </c>
      <c r="K7" s="145">
        <v>18.247482252264845</v>
      </c>
      <c r="L7" s="145">
        <v>19.055360897809674</v>
      </c>
      <c r="M7" s="145">
        <v>19.331041801851129</v>
      </c>
    </row>
    <row r="8" spans="2:13" x14ac:dyDescent="0.25">
      <c r="B8" s="160"/>
      <c r="C8" s="160"/>
      <c r="D8" s="160"/>
      <c r="E8" s="160"/>
      <c r="F8" s="160"/>
      <c r="G8" s="160"/>
      <c r="H8" s="160"/>
      <c r="I8" s="160"/>
      <c r="J8" s="160"/>
      <c r="K8" s="160"/>
      <c r="M8" s="303"/>
    </row>
    <row r="9" spans="2:13" x14ac:dyDescent="0.25">
      <c r="B9" s="160"/>
      <c r="C9" s="160"/>
      <c r="D9" s="160"/>
      <c r="E9" s="160"/>
      <c r="F9" s="160"/>
      <c r="G9" s="160"/>
      <c r="H9" s="160"/>
      <c r="I9" s="160"/>
      <c r="J9" s="160"/>
      <c r="M9" s="192" t="s">
        <v>501</v>
      </c>
    </row>
    <row r="10" spans="2:13" x14ac:dyDescent="0.25">
      <c r="B10" s="69" t="s">
        <v>296</v>
      </c>
      <c r="C10" s="99">
        <v>2005</v>
      </c>
      <c r="D10" s="99">
        <v>2006</v>
      </c>
      <c r="E10" s="99">
        <v>2007</v>
      </c>
      <c r="F10" s="99">
        <v>2008</v>
      </c>
      <c r="G10" s="99">
        <v>2009</v>
      </c>
      <c r="H10" s="99">
        <v>2010</v>
      </c>
      <c r="I10" s="99">
        <v>2011</v>
      </c>
      <c r="J10" s="99">
        <v>2012</v>
      </c>
      <c r="K10" s="99">
        <v>2013</v>
      </c>
      <c r="L10" s="99">
        <v>2014</v>
      </c>
      <c r="M10" s="99">
        <v>2015</v>
      </c>
    </row>
    <row r="11" spans="2:13" x14ac:dyDescent="0.25">
      <c r="B11" s="71" t="s">
        <v>297</v>
      </c>
      <c r="C11" s="145">
        <v>13.281298246469374</v>
      </c>
      <c r="D11" s="145">
        <v>13.862906162926787</v>
      </c>
      <c r="E11" s="145">
        <v>14.348864738335443</v>
      </c>
      <c r="F11" s="145">
        <v>14.317184654575769</v>
      </c>
      <c r="G11" s="145">
        <v>14.830932858456784</v>
      </c>
      <c r="H11" s="145">
        <v>15.404247098368456</v>
      </c>
      <c r="I11" s="145">
        <v>16.314849116812777</v>
      </c>
      <c r="J11" s="145">
        <v>17.28224983379809</v>
      </c>
      <c r="K11" s="145">
        <v>18.247482252264845</v>
      </c>
      <c r="L11" s="145">
        <v>19.055360897809674</v>
      </c>
      <c r="M11" s="145">
        <v>19.331041801851129</v>
      </c>
    </row>
    <row r="12" spans="2:13" x14ac:dyDescent="0.25">
      <c r="B12" s="73" t="s">
        <v>298</v>
      </c>
      <c r="C12" s="146">
        <v>32.742329546150032</v>
      </c>
      <c r="D12" s="146">
        <v>32.83685427258461</v>
      </c>
      <c r="E12" s="146">
        <v>35.154098469051611</v>
      </c>
      <c r="F12" s="146">
        <v>32.638765040737262</v>
      </c>
      <c r="G12" s="146">
        <v>31.805527216667794</v>
      </c>
      <c r="H12" s="146">
        <v>31.728632096729456</v>
      </c>
      <c r="I12" s="146">
        <v>34.240550209995327</v>
      </c>
      <c r="J12" s="146">
        <v>34.697194627741546</v>
      </c>
      <c r="K12" s="146">
        <v>37.592102556021068</v>
      </c>
      <c r="L12" s="146">
        <v>39.221723026729236</v>
      </c>
      <c r="M12" s="146">
        <v>38.335814138037676</v>
      </c>
    </row>
    <row r="13" spans="2:13" x14ac:dyDescent="0.25">
      <c r="B13" s="73" t="s">
        <v>299</v>
      </c>
      <c r="C13" s="146">
        <v>10.283186814482379</v>
      </c>
      <c r="D13" s="146">
        <v>10.635363931245644</v>
      </c>
      <c r="E13" s="146">
        <v>10.212901537100718</v>
      </c>
      <c r="F13" s="146">
        <v>10.566439538344572</v>
      </c>
      <c r="G13" s="146">
        <v>11.041971956440538</v>
      </c>
      <c r="H13" s="146">
        <v>11.52148169976371</v>
      </c>
      <c r="I13" s="146">
        <v>11.832875981884897</v>
      </c>
      <c r="J13" s="146">
        <v>11.588941656455036</v>
      </c>
      <c r="K13" s="146">
        <v>11.998060153179766</v>
      </c>
      <c r="L13" s="146">
        <v>12.622298599929241</v>
      </c>
      <c r="M13" s="146">
        <v>13.18248973148174</v>
      </c>
    </row>
    <row r="14" spans="2:13" x14ac:dyDescent="0.25">
      <c r="B14" s="73" t="s">
        <v>300</v>
      </c>
      <c r="C14" s="146">
        <v>8.2048589824790756</v>
      </c>
      <c r="D14" s="146">
        <v>8.9907484715451531</v>
      </c>
      <c r="E14" s="146">
        <v>8.5832488803164537</v>
      </c>
      <c r="F14" s="146">
        <v>8.6814944032562877</v>
      </c>
      <c r="G14" s="146">
        <v>9.7043451646278793</v>
      </c>
      <c r="H14" s="146">
        <v>10.193797674294553</v>
      </c>
      <c r="I14" s="146">
        <v>10.188016218651448</v>
      </c>
      <c r="J14" s="146">
        <v>10.430616037968152</v>
      </c>
      <c r="K14" s="146">
        <v>10.614224064928289</v>
      </c>
      <c r="L14" s="146">
        <v>10.877058483840775</v>
      </c>
      <c r="M14" s="146">
        <v>11.204733231557498</v>
      </c>
    </row>
    <row r="15" spans="2:13" x14ac:dyDescent="0.25">
      <c r="B15" s="73" t="s">
        <v>301</v>
      </c>
      <c r="C15" s="146">
        <v>8.1330747745023046</v>
      </c>
      <c r="D15" s="146">
        <v>8.8425243449722934</v>
      </c>
      <c r="E15" s="146">
        <v>8.8925666459569666</v>
      </c>
      <c r="F15" s="146">
        <v>8.3650214207011633</v>
      </c>
      <c r="G15" s="146">
        <v>9.6544943013808755</v>
      </c>
      <c r="H15" s="146">
        <v>12.338342334722665</v>
      </c>
      <c r="I15" s="146">
        <v>13.696257947451416</v>
      </c>
      <c r="J15" s="146">
        <v>15.520997125061616</v>
      </c>
      <c r="K15" s="146">
        <v>15.680530448637791</v>
      </c>
      <c r="L15" s="146">
        <v>17.587926872844211</v>
      </c>
      <c r="M15" s="146">
        <v>17.083513444960865</v>
      </c>
    </row>
    <row r="16" spans="2:13" x14ac:dyDescent="0.25">
      <c r="B16" s="73" t="s">
        <v>302</v>
      </c>
      <c r="C16" s="146">
        <v>0.99173498898882961</v>
      </c>
      <c r="D16" s="146">
        <v>2.2262521822684764</v>
      </c>
      <c r="E16" s="146">
        <v>1.4656903594213193</v>
      </c>
      <c r="F16" s="146">
        <v>0.58861655269110202</v>
      </c>
      <c r="G16" s="146">
        <v>1.0006417909417764</v>
      </c>
      <c r="H16" s="146">
        <v>1.0820701936424695</v>
      </c>
      <c r="I16" s="146">
        <v>1.1276275850330486</v>
      </c>
      <c r="J16" s="146">
        <v>1.4475454663830893</v>
      </c>
      <c r="K16" s="146">
        <v>1.4505827401471398</v>
      </c>
      <c r="L16" s="146">
        <v>1.9690555907904248</v>
      </c>
      <c r="M16" s="146">
        <v>2.0827157576668887</v>
      </c>
    </row>
    <row r="17" spans="2:13" x14ac:dyDescent="0.25">
      <c r="B17" s="73" t="s">
        <v>303</v>
      </c>
      <c r="C17" s="146">
        <v>2.7536884394264738</v>
      </c>
      <c r="D17" s="146">
        <v>3.3055674947706244</v>
      </c>
      <c r="E17" s="146">
        <v>3.9023423475176289</v>
      </c>
      <c r="F17" s="146">
        <v>3.5196944560222074</v>
      </c>
      <c r="G17" s="146">
        <v>3.6657756213407722</v>
      </c>
      <c r="H17" s="146">
        <v>3.6496360641428152</v>
      </c>
      <c r="I17" s="146">
        <v>4.2671983199001016</v>
      </c>
      <c r="J17" s="146">
        <v>5.0625437074446769</v>
      </c>
      <c r="K17" s="146">
        <v>5.3499815297947508</v>
      </c>
      <c r="L17" s="146">
        <v>6.0357220220161079</v>
      </c>
      <c r="M17" s="146">
        <v>5.3008218615749065</v>
      </c>
    </row>
    <row r="18" spans="2:13" x14ac:dyDescent="0.25">
      <c r="B18" s="73" t="s">
        <v>304</v>
      </c>
      <c r="C18" s="146">
        <v>7.9647512919736592</v>
      </c>
      <c r="D18" s="146">
        <v>8.8024083414741128</v>
      </c>
      <c r="E18" s="146">
        <v>8.9161727349703632</v>
      </c>
      <c r="F18" s="146">
        <v>8.7320560856352607</v>
      </c>
      <c r="G18" s="146">
        <v>9.3868582949904358</v>
      </c>
      <c r="H18" s="146">
        <v>9.7406706244276862</v>
      </c>
      <c r="I18" s="146">
        <v>11.073125190201832</v>
      </c>
      <c r="J18" s="146">
        <v>12.0925299821383</v>
      </c>
      <c r="K18" s="146">
        <v>14.891694536454747</v>
      </c>
      <c r="L18" s="146">
        <v>14.910782518605139</v>
      </c>
      <c r="M18" s="146">
        <v>15.203456657312922</v>
      </c>
    </row>
    <row r="19" spans="2:13" x14ac:dyDescent="0.25">
      <c r="B19" s="73" t="s">
        <v>305</v>
      </c>
      <c r="C19" s="146">
        <v>7.5659724760406117</v>
      </c>
      <c r="D19" s="146">
        <v>8.5887102970327476</v>
      </c>
      <c r="E19" s="146">
        <v>9.7925114560123507</v>
      </c>
      <c r="F19" s="146">
        <v>10.487829267448436</v>
      </c>
      <c r="G19" s="146">
        <v>11.006094078068804</v>
      </c>
      <c r="H19" s="146">
        <v>11.67992477291825</v>
      </c>
      <c r="I19" s="146">
        <v>11.673227486325557</v>
      </c>
      <c r="J19" s="146">
        <v>11.09410489571794</v>
      </c>
      <c r="K19" s="146">
        <v>12.663937413445417</v>
      </c>
      <c r="L19" s="146">
        <v>11.956178396072016</v>
      </c>
      <c r="M19" s="146">
        <v>12.450644959098694</v>
      </c>
    </row>
    <row r="20" spans="2:13" x14ac:dyDescent="0.25">
      <c r="B20" s="73" t="s">
        <v>306</v>
      </c>
      <c r="C20" s="146">
        <v>11.176051077980008</v>
      </c>
      <c r="D20" s="146">
        <v>12.409520428689758</v>
      </c>
      <c r="E20" s="146">
        <v>12.358117889536834</v>
      </c>
      <c r="F20" s="146">
        <v>12.410202525908073</v>
      </c>
      <c r="G20" s="146">
        <v>13.454636028049919</v>
      </c>
      <c r="H20" s="146">
        <v>14.06360199106313</v>
      </c>
      <c r="I20" s="146">
        <v>14.59537216595024</v>
      </c>
      <c r="J20" s="146">
        <v>16.221342800548012</v>
      </c>
      <c r="K20" s="146">
        <v>15.846214031845919</v>
      </c>
      <c r="L20" s="146">
        <v>15.883152228372625</v>
      </c>
      <c r="M20" s="146">
        <v>15.132445456028586</v>
      </c>
    </row>
    <row r="21" spans="2:13" x14ac:dyDescent="0.25">
      <c r="B21" s="73" t="s">
        <v>307</v>
      </c>
      <c r="C21" s="146">
        <v>3.6205957499568266</v>
      </c>
      <c r="D21" s="146">
        <v>3.3658562128008653</v>
      </c>
      <c r="E21" s="146">
        <v>3.1901902069357781</v>
      </c>
      <c r="F21" s="146">
        <v>3.9553994612473149</v>
      </c>
      <c r="G21" s="146">
        <v>4.0588523314476568</v>
      </c>
      <c r="H21" s="146">
        <v>4.3772502401752611</v>
      </c>
      <c r="I21" s="146">
        <v>4.252358353683853</v>
      </c>
      <c r="J21" s="146">
        <v>4.7781048518981484</v>
      </c>
      <c r="K21" s="146">
        <v>5.3841410886001784</v>
      </c>
      <c r="L21" s="146">
        <v>6.1168453967208363</v>
      </c>
      <c r="M21" s="146">
        <v>6.8016531073740021</v>
      </c>
    </row>
    <row r="22" spans="2:13" x14ac:dyDescent="0.25">
      <c r="B22" s="73" t="s">
        <v>308</v>
      </c>
      <c r="C22" s="146">
        <v>21.551435393163068</v>
      </c>
      <c r="D22" s="146">
        <v>21.415470382229529</v>
      </c>
      <c r="E22" s="146">
        <v>22.047903037882186</v>
      </c>
      <c r="F22" s="146">
        <v>22.962915889962154</v>
      </c>
      <c r="G22" s="146">
        <v>24.47525697530217</v>
      </c>
      <c r="H22" s="146">
        <v>25.241324119434619</v>
      </c>
      <c r="I22" s="146">
        <v>26.006350307220494</v>
      </c>
      <c r="J22" s="146">
        <v>29.11195724403099</v>
      </c>
      <c r="K22" s="146">
        <v>29.869433893824137</v>
      </c>
      <c r="L22" s="146">
        <v>31.503790836065861</v>
      </c>
      <c r="M22" s="146">
        <v>34.709290425386136</v>
      </c>
    </row>
    <row r="23" spans="2:13" x14ac:dyDescent="0.25">
      <c r="B23" s="73" t="s">
        <v>309</v>
      </c>
      <c r="C23" s="146">
        <v>10.534107527501424</v>
      </c>
      <c r="D23" s="146">
        <v>10.373159756495959</v>
      </c>
      <c r="E23" s="146">
        <v>10.746617179796209</v>
      </c>
      <c r="F23" s="146">
        <v>10.900860372265649</v>
      </c>
      <c r="G23" s="146">
        <v>11.49829605963791</v>
      </c>
      <c r="H23" s="146">
        <v>12.981371969248965</v>
      </c>
      <c r="I23" s="146">
        <v>13.325432251918967</v>
      </c>
      <c r="J23" s="146">
        <v>14.60530058363307</v>
      </c>
      <c r="K23" s="146">
        <v>16.710623008209033</v>
      </c>
      <c r="L23" s="146">
        <v>17.383744968672364</v>
      </c>
      <c r="M23" s="146">
        <v>16.437290167450271</v>
      </c>
    </row>
    <row r="24" spans="2:13" x14ac:dyDescent="0.25">
      <c r="B24" s="73" t="s">
        <v>310</v>
      </c>
      <c r="C24" s="146">
        <v>8.8362414876298363</v>
      </c>
      <c r="D24" s="146">
        <v>9.1514857553231881</v>
      </c>
      <c r="E24" s="146">
        <v>7.9674610531137828</v>
      </c>
      <c r="F24" s="146">
        <v>8.4155549065836617</v>
      </c>
      <c r="G24" s="146">
        <v>8.5887813993980924</v>
      </c>
      <c r="H24" s="146">
        <v>9.1497061363619014</v>
      </c>
      <c r="I24" s="146">
        <v>10.126909527135787</v>
      </c>
      <c r="J24" s="146">
        <v>11.118700760404126</v>
      </c>
      <c r="K24" s="146">
        <v>11.730611373482979</v>
      </c>
      <c r="L24" s="146">
        <v>11.422258039358415</v>
      </c>
      <c r="M24" s="146">
        <v>12.72340745622833</v>
      </c>
    </row>
    <row r="25" spans="2:13" x14ac:dyDescent="0.25">
      <c r="B25" s="73" t="s">
        <v>311</v>
      </c>
      <c r="C25" s="146">
        <v>7.3333119146073189</v>
      </c>
      <c r="D25" s="146">
        <v>8.4720358239100673</v>
      </c>
      <c r="E25" s="146">
        <v>9.7976830164627788</v>
      </c>
      <c r="F25" s="146">
        <v>9.7500411473509239</v>
      </c>
      <c r="G25" s="146">
        <v>9.9715898540498387</v>
      </c>
      <c r="H25" s="146">
        <v>10.718096267925942</v>
      </c>
      <c r="I25" s="146">
        <v>11.870591198398676</v>
      </c>
      <c r="J25" s="146">
        <v>12.332665855712545</v>
      </c>
      <c r="K25" s="146">
        <v>11.792940727407446</v>
      </c>
      <c r="L25" s="146">
        <v>13.476979810427419</v>
      </c>
      <c r="M25" s="146">
        <v>13.571354565604311</v>
      </c>
    </row>
    <row r="26" spans="2:13" x14ac:dyDescent="0.25">
      <c r="B26" s="81"/>
      <c r="C26" s="147"/>
      <c r="D26" s="147"/>
      <c r="E26" s="147"/>
      <c r="F26" s="147"/>
      <c r="G26" s="147"/>
      <c r="H26" s="147"/>
      <c r="I26" s="147"/>
      <c r="J26" s="147"/>
      <c r="K26" s="147"/>
      <c r="M26" s="303"/>
    </row>
    <row r="27" spans="2:13" x14ac:dyDescent="0.25">
      <c r="B27" s="160"/>
      <c r="C27" s="160"/>
      <c r="D27" s="160"/>
      <c r="E27" s="160"/>
      <c r="F27" s="160"/>
      <c r="G27" s="160"/>
      <c r="H27" s="160"/>
      <c r="I27" s="160"/>
      <c r="J27" s="160"/>
      <c r="K27" s="160"/>
      <c r="M27" s="303"/>
    </row>
    <row r="28" spans="2:13" x14ac:dyDescent="0.25">
      <c r="B28" s="69" t="s">
        <v>312</v>
      </c>
      <c r="C28" s="99">
        <v>2005</v>
      </c>
      <c r="D28" s="99">
        <v>2006</v>
      </c>
      <c r="E28" s="99">
        <v>2007</v>
      </c>
      <c r="F28" s="99">
        <v>2008</v>
      </c>
      <c r="G28" s="99">
        <v>2009</v>
      </c>
      <c r="H28" s="99">
        <v>2010</v>
      </c>
      <c r="I28" s="99">
        <v>2011</v>
      </c>
      <c r="J28" s="99">
        <v>2012</v>
      </c>
      <c r="K28" s="99">
        <v>2013</v>
      </c>
      <c r="L28" s="99">
        <v>2014</v>
      </c>
      <c r="M28" s="99">
        <v>2015</v>
      </c>
    </row>
    <row r="29" spans="2:13" x14ac:dyDescent="0.25">
      <c r="B29" s="71" t="s">
        <v>297</v>
      </c>
      <c r="C29" s="145">
        <v>13.281298246469374</v>
      </c>
      <c r="D29" s="145">
        <v>13.862906162926787</v>
      </c>
      <c r="E29" s="145">
        <v>14.348864738335443</v>
      </c>
      <c r="F29" s="145">
        <v>14.317184654575769</v>
      </c>
      <c r="G29" s="145">
        <v>14.830932858456784</v>
      </c>
      <c r="H29" s="145">
        <v>15.404247098368456</v>
      </c>
      <c r="I29" s="145">
        <v>16.314849116812777</v>
      </c>
      <c r="J29" s="145">
        <v>17.28224983379809</v>
      </c>
      <c r="K29" s="145">
        <v>18.247482252264845</v>
      </c>
      <c r="L29" s="145">
        <v>19.055360897809674</v>
      </c>
      <c r="M29" s="145">
        <v>19.331041801851129</v>
      </c>
    </row>
    <row r="30" spans="2:13" x14ac:dyDescent="0.25">
      <c r="B30" s="73" t="s">
        <v>313</v>
      </c>
      <c r="C30" s="146">
        <v>32.742329546150032</v>
      </c>
      <c r="D30" s="146">
        <v>32.83685427258461</v>
      </c>
      <c r="E30" s="146">
        <v>35.154098469051611</v>
      </c>
      <c r="F30" s="146">
        <v>32.638765040737262</v>
      </c>
      <c r="G30" s="146">
        <v>31.805527216667794</v>
      </c>
      <c r="H30" s="146">
        <v>31.728632096729456</v>
      </c>
      <c r="I30" s="146">
        <v>34.240550209995327</v>
      </c>
      <c r="J30" s="146">
        <v>34.697194627741546</v>
      </c>
      <c r="K30" s="146">
        <v>37.592102556021068</v>
      </c>
      <c r="L30" s="146">
        <v>39.221723026729236</v>
      </c>
      <c r="M30" s="146">
        <v>38.335814138037676</v>
      </c>
    </row>
    <row r="31" spans="2:13" x14ac:dyDescent="0.25">
      <c r="B31" s="73" t="s">
        <v>314</v>
      </c>
      <c r="C31" s="146">
        <v>10.283186814482379</v>
      </c>
      <c r="D31" s="146">
        <v>10.635363931245644</v>
      </c>
      <c r="E31" s="146">
        <v>10.212901537100718</v>
      </c>
      <c r="F31" s="146">
        <v>10.566439538344572</v>
      </c>
      <c r="G31" s="146">
        <v>11.041971956440538</v>
      </c>
      <c r="H31" s="146">
        <v>11.52148169976371</v>
      </c>
      <c r="I31" s="146">
        <v>11.832875981884897</v>
      </c>
      <c r="J31" s="146">
        <v>11.588941656455036</v>
      </c>
      <c r="K31" s="146">
        <v>11.998060153179766</v>
      </c>
      <c r="L31" s="146">
        <v>12.622298599929241</v>
      </c>
      <c r="M31" s="146">
        <v>13.18248973148174</v>
      </c>
    </row>
    <row r="32" spans="2:13" x14ac:dyDescent="0.25">
      <c r="B32" s="73" t="s">
        <v>315</v>
      </c>
      <c r="C32" s="146">
        <v>8.1698513947790374</v>
      </c>
      <c r="D32" s="146">
        <v>8.9189822814442259</v>
      </c>
      <c r="E32" s="146">
        <v>8.7310906012779217</v>
      </c>
      <c r="F32" s="146">
        <v>8.5300509074737292</v>
      </c>
      <c r="G32" s="146">
        <v>9.6803630895760229</v>
      </c>
      <c r="H32" s="146">
        <v>11.227324463758004</v>
      </c>
      <c r="I32" s="146">
        <v>11.875628878263022</v>
      </c>
      <c r="J32" s="146">
        <v>12.893651915637436</v>
      </c>
      <c r="K32" s="146">
        <v>13.07997120660996</v>
      </c>
      <c r="L32" s="146">
        <v>14.074787690939161</v>
      </c>
      <c r="M32" s="146">
        <v>14.016901215896372</v>
      </c>
    </row>
    <row r="33" spans="2:13" x14ac:dyDescent="0.25">
      <c r="B33" s="73" t="s">
        <v>316</v>
      </c>
      <c r="C33" s="146">
        <v>2.2194938501017609</v>
      </c>
      <c r="D33" s="146">
        <v>2.9844878535827304</v>
      </c>
      <c r="E33" s="146">
        <v>3.1810286781907848</v>
      </c>
      <c r="F33" s="146">
        <v>2.6645957340073512</v>
      </c>
      <c r="G33" s="146">
        <v>2.8886076051258933</v>
      </c>
      <c r="H33" s="146">
        <v>2.9139236488481837</v>
      </c>
      <c r="I33" s="146">
        <v>3.3699053842598974</v>
      </c>
      <c r="J33" s="146">
        <v>4.021458556859967</v>
      </c>
      <c r="K33" s="146">
        <v>4.2624124397014942</v>
      </c>
      <c r="L33" s="146">
        <v>4.9127915856353042</v>
      </c>
      <c r="M33" s="146">
        <v>4.3844403484161418</v>
      </c>
    </row>
    <row r="34" spans="2:13" x14ac:dyDescent="0.25">
      <c r="B34" s="73" t="s">
        <v>317</v>
      </c>
      <c r="C34" s="146">
        <v>8.9055305969689993</v>
      </c>
      <c r="D34" s="146">
        <v>9.9462564437792818</v>
      </c>
      <c r="E34" s="146">
        <v>10.428546413269732</v>
      </c>
      <c r="F34" s="146">
        <v>10.658136118538737</v>
      </c>
      <c r="G34" s="146">
        <v>11.389987539397495</v>
      </c>
      <c r="H34" s="146">
        <v>11.951646373478013</v>
      </c>
      <c r="I34" s="146">
        <v>12.51325077317583</v>
      </c>
      <c r="J34" s="146">
        <v>13.163699733413157</v>
      </c>
      <c r="K34" s="146">
        <v>14.416235002927165</v>
      </c>
      <c r="L34" s="146">
        <v>14.214688035304711</v>
      </c>
      <c r="M34" s="146">
        <v>14.191276949207353</v>
      </c>
    </row>
    <row r="35" spans="2:13" x14ac:dyDescent="0.25">
      <c r="B35" s="73" t="s">
        <v>318</v>
      </c>
      <c r="C35" s="146">
        <v>16.195621839747854</v>
      </c>
      <c r="D35" s="146">
        <v>15.989038163092088</v>
      </c>
      <c r="E35" s="146">
        <v>16.334925962387601</v>
      </c>
      <c r="F35" s="146">
        <v>17.396319116428167</v>
      </c>
      <c r="G35" s="146">
        <v>18.502573192754134</v>
      </c>
      <c r="H35" s="146">
        <v>19.264282995184981</v>
      </c>
      <c r="I35" s="146">
        <v>19.740543807423503</v>
      </c>
      <c r="J35" s="146">
        <v>22.202279097165054</v>
      </c>
      <c r="K35" s="146">
        <v>22.888711577661272</v>
      </c>
      <c r="L35" s="146">
        <v>24.178239354998784</v>
      </c>
      <c r="M35" s="146">
        <v>26.872085596627706</v>
      </c>
    </row>
    <row r="36" spans="2:13" x14ac:dyDescent="0.25">
      <c r="B36" s="73" t="s">
        <v>319</v>
      </c>
      <c r="C36" s="146">
        <v>9.7102725755609125</v>
      </c>
      <c r="D36" s="146">
        <v>9.7830871937178099</v>
      </c>
      <c r="E36" s="146">
        <v>9.3877858134012726</v>
      </c>
      <c r="F36" s="146">
        <v>9.6664331681154181</v>
      </c>
      <c r="G36" s="146">
        <v>10.08391312437749</v>
      </c>
      <c r="H36" s="146">
        <v>11.097481239877803</v>
      </c>
      <c r="I36" s="146">
        <v>11.748420727541577</v>
      </c>
      <c r="J36" s="146">
        <v>12.911214564032321</v>
      </c>
      <c r="K36" s="146">
        <v>14.216632931833509</v>
      </c>
      <c r="L36" s="146">
        <v>14.476990326774658</v>
      </c>
      <c r="M36" s="146">
        <v>14.611244472075507</v>
      </c>
    </row>
    <row r="37" spans="2:13" x14ac:dyDescent="0.25">
      <c r="B37" s="73" t="s">
        <v>320</v>
      </c>
      <c r="C37" s="146">
        <v>7.3333119146073189</v>
      </c>
      <c r="D37" s="146">
        <v>8.4720358239100673</v>
      </c>
      <c r="E37" s="146">
        <v>9.7976830164627788</v>
      </c>
      <c r="F37" s="146">
        <v>9.7500411473509239</v>
      </c>
      <c r="G37" s="146">
        <v>9.9715898540498387</v>
      </c>
      <c r="H37" s="146">
        <v>10.718096267925942</v>
      </c>
      <c r="I37" s="146">
        <v>11.870591198398676</v>
      </c>
      <c r="J37" s="146">
        <v>12.332665855712545</v>
      </c>
      <c r="K37" s="146">
        <v>11.792940727407446</v>
      </c>
      <c r="L37" s="146">
        <v>13.476979810427419</v>
      </c>
      <c r="M37" s="146">
        <v>13.571354565604311</v>
      </c>
    </row>
    <row r="38" spans="2:13" x14ac:dyDescent="0.25">
      <c r="B38" s="81"/>
      <c r="C38" s="147"/>
      <c r="D38" s="147"/>
      <c r="E38" s="147"/>
      <c r="F38" s="147"/>
      <c r="G38" s="147"/>
      <c r="H38" s="147"/>
      <c r="I38" s="147"/>
      <c r="J38" s="147"/>
      <c r="K38" s="147"/>
    </row>
    <row r="39" spans="2:13" x14ac:dyDescent="0.25">
      <c r="B39" s="81"/>
      <c r="C39" s="147"/>
      <c r="D39" s="147"/>
      <c r="E39" s="147"/>
      <c r="F39" s="147"/>
      <c r="G39" s="147"/>
      <c r="H39" s="147"/>
      <c r="I39" s="147"/>
      <c r="J39" s="147"/>
      <c r="K39" s="147"/>
    </row>
    <row r="40" spans="2:13" x14ac:dyDescent="0.25">
      <c r="B40" s="76" t="s">
        <v>444</v>
      </c>
      <c r="C40" s="160" t="s">
        <v>198</v>
      </c>
      <c r="D40" s="160"/>
      <c r="E40" s="160"/>
      <c r="F40" s="160"/>
      <c r="G40" s="160"/>
      <c r="H40" s="160"/>
      <c r="I40" s="160"/>
      <c r="J40" s="160"/>
      <c r="K40" s="160"/>
    </row>
    <row r="41" spans="2:13" x14ac:dyDescent="0.25">
      <c r="B41" s="76" t="s">
        <v>330</v>
      </c>
      <c r="C41" s="160" t="s">
        <v>1014</v>
      </c>
      <c r="D41" s="160"/>
      <c r="E41" s="160"/>
      <c r="F41" s="160"/>
      <c r="G41" s="160"/>
      <c r="H41" s="160"/>
      <c r="I41" s="160"/>
      <c r="J41" s="160"/>
      <c r="K41" s="160"/>
    </row>
    <row r="42" spans="2:13" x14ac:dyDescent="0.25">
      <c r="B42" s="160" t="s">
        <v>446</v>
      </c>
      <c r="C42" s="67" t="s">
        <v>1015</v>
      </c>
      <c r="D42" s="160"/>
      <c r="E42" s="160"/>
      <c r="F42" s="160"/>
      <c r="G42" s="160"/>
      <c r="H42" s="160"/>
      <c r="I42" s="160"/>
      <c r="J42" s="160"/>
      <c r="K42" s="160"/>
    </row>
    <row r="43" spans="2:13" x14ac:dyDescent="0.25">
      <c r="B43" s="160" t="s">
        <v>447</v>
      </c>
      <c r="C43" s="190" t="s">
        <v>1016</v>
      </c>
      <c r="D43" s="160"/>
      <c r="E43" s="160"/>
      <c r="F43" s="160"/>
      <c r="G43" s="160"/>
      <c r="H43" s="160"/>
      <c r="I43" s="160"/>
      <c r="J43" s="160"/>
      <c r="K43" s="160"/>
    </row>
    <row r="44" spans="2:13" x14ac:dyDescent="0.25">
      <c r="B44" s="160"/>
      <c r="C44" s="66" t="s">
        <v>481</v>
      </c>
      <c r="D44" s="160"/>
      <c r="E44" s="160"/>
      <c r="F44" s="160"/>
      <c r="G44" s="160"/>
      <c r="H44" s="160"/>
      <c r="I44" s="160"/>
      <c r="J44" s="160"/>
      <c r="K44" s="160"/>
    </row>
    <row r="45" spans="2:13" x14ac:dyDescent="0.25">
      <c r="B45" s="160" t="s">
        <v>329</v>
      </c>
      <c r="C45" s="160" t="s">
        <v>482</v>
      </c>
      <c r="D45" s="160"/>
      <c r="E45" s="160"/>
      <c r="F45" s="160"/>
      <c r="G45" s="160"/>
      <c r="H45" s="160"/>
      <c r="I45" s="160"/>
      <c r="J45" s="160"/>
      <c r="K45" s="160"/>
    </row>
  </sheetData>
  <hyperlinks>
    <hyperlink ref="B1" location="'NČI 2014+ v14 '!N66" display="zpět"/>
    <hyperlink ref="C44" r:id="rId1"/>
    <hyperlink ref="C43" r:id="rId2" display="https://www.czso.cz/csu/czso/ukazatele-vyzkumu-a-vyvoje-za-rok-2014"/>
  </hyperlink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7109375" customWidth="1"/>
    <col min="2" max="2" width="38.7109375" customWidth="1"/>
  </cols>
  <sheetData>
    <row r="1" spans="2:13" x14ac:dyDescent="0.25">
      <c r="B1" s="190" t="s">
        <v>295</v>
      </c>
    </row>
    <row r="2" spans="2:13" x14ac:dyDescent="0.25">
      <c r="B2" s="67" t="s">
        <v>263</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502</v>
      </c>
      <c r="C5" s="308">
        <v>22864.68</v>
      </c>
      <c r="D5" s="308">
        <v>23393.949999999997</v>
      </c>
      <c r="E5" s="308">
        <v>24842.97</v>
      </c>
      <c r="F5" s="308">
        <v>24721.139999999996</v>
      </c>
      <c r="G5" s="308">
        <v>25272.97</v>
      </c>
      <c r="H5" s="308">
        <v>25421.279999999999</v>
      </c>
      <c r="I5" s="308">
        <v>26732.430000000004</v>
      </c>
      <c r="J5" s="308">
        <v>27745.56</v>
      </c>
      <c r="K5" s="308">
        <v>29897.450000000004</v>
      </c>
      <c r="L5" s="308">
        <v>30119.89000000001</v>
      </c>
      <c r="M5" s="308">
        <v>31121.709999999995</v>
      </c>
    </row>
    <row r="6" spans="2:13" x14ac:dyDescent="0.25">
      <c r="B6" s="144" t="s">
        <v>499</v>
      </c>
      <c r="C6" s="308">
        <v>4922640</v>
      </c>
      <c r="D6" s="308">
        <v>4988977</v>
      </c>
      <c r="E6" s="308">
        <v>5093143</v>
      </c>
      <c r="F6" s="308">
        <v>5204079</v>
      </c>
      <c r="G6" s="308">
        <v>5110100</v>
      </c>
      <c r="H6" s="308">
        <v>5057241</v>
      </c>
      <c r="I6" s="308">
        <v>5043438</v>
      </c>
      <c r="J6" s="308">
        <v>5064623</v>
      </c>
      <c r="K6" s="308">
        <v>5080930</v>
      </c>
      <c r="L6" s="308">
        <v>5108967</v>
      </c>
      <c r="M6" s="308">
        <v>5179651</v>
      </c>
    </row>
    <row r="7" spans="2:13" x14ac:dyDescent="0.25">
      <c r="B7" s="306" t="s">
        <v>503</v>
      </c>
      <c r="C7" s="145">
        <v>4.6448003510311535</v>
      </c>
      <c r="D7" s="145">
        <v>4.6891276508189943</v>
      </c>
      <c r="E7" s="145">
        <v>4.8777287423502544</v>
      </c>
      <c r="F7" s="145">
        <v>4.7503391089950782</v>
      </c>
      <c r="G7" s="145">
        <v>4.9456899082209747</v>
      </c>
      <c r="H7" s="145">
        <v>5.0267092274226206</v>
      </c>
      <c r="I7" s="145">
        <v>5.3004379155647401</v>
      </c>
      <c r="J7" s="145">
        <v>5.4783070724119058</v>
      </c>
      <c r="K7" s="145">
        <v>5.8842475688505855</v>
      </c>
      <c r="L7" s="145">
        <v>5.8954951167232066</v>
      </c>
      <c r="M7" s="145">
        <v>6.0084569404386503</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501</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5">
        <v>4.6448003510311535</v>
      </c>
      <c r="D11" s="145">
        <v>4.6891276508189943</v>
      </c>
      <c r="E11" s="145">
        <v>4.8777287423502544</v>
      </c>
      <c r="F11" s="145">
        <v>4.7503391089950782</v>
      </c>
      <c r="G11" s="145">
        <v>4.9456899082209747</v>
      </c>
      <c r="H11" s="145">
        <v>5.0267092274226206</v>
      </c>
      <c r="I11" s="145">
        <v>5.3004379155647401</v>
      </c>
      <c r="J11" s="145">
        <v>5.4783070724119058</v>
      </c>
      <c r="K11" s="145">
        <v>5.8842475688505855</v>
      </c>
      <c r="L11" s="145">
        <v>5.8954951167232066</v>
      </c>
      <c r="M11" s="145">
        <v>6.0084569404386503</v>
      </c>
    </row>
    <row r="12" spans="2:13" x14ac:dyDescent="0.25">
      <c r="B12" s="73" t="s">
        <v>298</v>
      </c>
      <c r="C12" s="146">
        <v>12.951395774120343</v>
      </c>
      <c r="D12" s="146">
        <v>12.596265893563636</v>
      </c>
      <c r="E12" s="146">
        <v>13.588944016360342</v>
      </c>
      <c r="F12" s="146">
        <v>12.314611126493716</v>
      </c>
      <c r="G12" s="146">
        <v>12.437446628428063</v>
      </c>
      <c r="H12" s="146">
        <v>12.012704128457969</v>
      </c>
      <c r="I12" s="146">
        <v>13.049698895580102</v>
      </c>
      <c r="J12" s="146">
        <v>12.854377440176844</v>
      </c>
      <c r="K12" s="146">
        <v>14.191093105003052</v>
      </c>
      <c r="L12" s="146">
        <v>14.320670704801636</v>
      </c>
      <c r="M12" s="146">
        <v>13.96404144698707</v>
      </c>
    </row>
    <row r="13" spans="2:13" x14ac:dyDescent="0.25">
      <c r="B13" s="73" t="s">
        <v>299</v>
      </c>
      <c r="C13" s="146">
        <v>2.7475526701537762</v>
      </c>
      <c r="D13" s="146">
        <v>2.7807545396671416</v>
      </c>
      <c r="E13" s="146">
        <v>2.6937080862509366</v>
      </c>
      <c r="F13" s="146">
        <v>2.8455479365674199</v>
      </c>
      <c r="G13" s="146">
        <v>2.8199795994598165</v>
      </c>
      <c r="H13" s="146">
        <v>2.8979694295739677</v>
      </c>
      <c r="I13" s="146">
        <v>3.0097231769269985</v>
      </c>
      <c r="J13" s="146">
        <v>2.9907727527984047</v>
      </c>
      <c r="K13" s="146">
        <v>2.9749397607641774</v>
      </c>
      <c r="L13" s="146">
        <v>3.02132598759504</v>
      </c>
      <c r="M13" s="146">
        <v>3.4944396322892506</v>
      </c>
    </row>
    <row r="14" spans="2:13" x14ac:dyDescent="0.25">
      <c r="B14" s="73" t="s">
        <v>300</v>
      </c>
      <c r="C14" s="146">
        <v>2.9237214942065455</v>
      </c>
      <c r="D14" s="146">
        <v>3.1256901613294188</v>
      </c>
      <c r="E14" s="146">
        <v>2.9623067115629804</v>
      </c>
      <c r="F14" s="146">
        <v>2.9873528129088531</v>
      </c>
      <c r="G14" s="146">
        <v>3.3567652626361091</v>
      </c>
      <c r="H14" s="146">
        <v>3.4877913799541265</v>
      </c>
      <c r="I14" s="146">
        <v>3.3044668034906808</v>
      </c>
      <c r="J14" s="146">
        <v>3.1762908193038495</v>
      </c>
      <c r="K14" s="146">
        <v>3.4266542013020884</v>
      </c>
      <c r="L14" s="146">
        <v>3.6073995897966906</v>
      </c>
      <c r="M14" s="146">
        <v>3.5095627788734332</v>
      </c>
    </row>
    <row r="15" spans="2:13" x14ac:dyDescent="0.25">
      <c r="B15" s="73" t="s">
        <v>301</v>
      </c>
      <c r="C15" s="146">
        <v>2.2853991353697811</v>
      </c>
      <c r="D15" s="146">
        <v>2.2675705242015027</v>
      </c>
      <c r="E15" s="146">
        <v>2.3932914854567922</v>
      </c>
      <c r="F15" s="146">
        <v>2.2582030548700853</v>
      </c>
      <c r="G15" s="146">
        <v>2.4224514110182875</v>
      </c>
      <c r="H15" s="146">
        <v>3.1222337303023666</v>
      </c>
      <c r="I15" s="146">
        <v>4.1518638258653082</v>
      </c>
      <c r="J15" s="146">
        <v>4.2505190361220366</v>
      </c>
      <c r="K15" s="146">
        <v>4.3981008452596155</v>
      </c>
      <c r="L15" s="146">
        <v>4.7335394622660081</v>
      </c>
      <c r="M15" s="146">
        <v>4.5620340169834845</v>
      </c>
    </row>
    <row r="16" spans="2:13" x14ac:dyDescent="0.25">
      <c r="B16" s="73" t="s">
        <v>302</v>
      </c>
      <c r="C16" s="146">
        <v>0.32715115816285917</v>
      </c>
      <c r="D16" s="146">
        <v>0.8999742864489586</v>
      </c>
      <c r="E16" s="146">
        <v>0.65566044179724325</v>
      </c>
      <c r="F16" s="146">
        <v>0.19841007394082089</v>
      </c>
      <c r="G16" s="146">
        <v>0.20820250229457515</v>
      </c>
      <c r="H16" s="146">
        <v>0.32944459245341218</v>
      </c>
      <c r="I16" s="146">
        <v>0.26949590082550851</v>
      </c>
      <c r="J16" s="146">
        <v>0.32054342636399141</v>
      </c>
      <c r="K16" s="146">
        <v>0.60698989718105989</v>
      </c>
      <c r="L16" s="146">
        <v>0.34661278189943806</v>
      </c>
      <c r="M16" s="146">
        <v>0.38386355336927802</v>
      </c>
    </row>
    <row r="17" spans="2:13" x14ac:dyDescent="0.25">
      <c r="B17" s="73" t="s">
        <v>303</v>
      </c>
      <c r="C17" s="146">
        <v>1.0459525293805267</v>
      </c>
      <c r="D17" s="146">
        <v>1.15708186480988</v>
      </c>
      <c r="E17" s="146">
        <v>1.2666197526963565</v>
      </c>
      <c r="F17" s="146">
        <v>1.1897581745817705</v>
      </c>
      <c r="G17" s="146">
        <v>1.2348411032296369</v>
      </c>
      <c r="H17" s="146">
        <v>1.1515296569007025</v>
      </c>
      <c r="I17" s="146">
        <v>1.3440515381995686</v>
      </c>
      <c r="J17" s="146">
        <v>1.4365594669959416</v>
      </c>
      <c r="K17" s="146">
        <v>1.5842818553321174</v>
      </c>
      <c r="L17" s="146">
        <v>1.6989762762788105</v>
      </c>
      <c r="M17" s="146">
        <v>1.8500580120813368</v>
      </c>
    </row>
    <row r="18" spans="2:13" x14ac:dyDescent="0.25">
      <c r="B18" s="73" t="s">
        <v>304</v>
      </c>
      <c r="C18" s="146">
        <v>1.9713313150631988</v>
      </c>
      <c r="D18" s="146">
        <v>2.2365378097649478</v>
      </c>
      <c r="E18" s="146">
        <v>2.304420379200895</v>
      </c>
      <c r="F18" s="146">
        <v>1.9323554247632337</v>
      </c>
      <c r="G18" s="146">
        <v>2.0815282014165333</v>
      </c>
      <c r="H18" s="146">
        <v>2.3482143775786324</v>
      </c>
      <c r="I18" s="146">
        <v>3.048542086830039</v>
      </c>
      <c r="J18" s="146">
        <v>2.9725376371523353</v>
      </c>
      <c r="K18" s="146">
        <v>3.7360451037182836</v>
      </c>
      <c r="L18" s="146">
        <v>3.5796238453529461</v>
      </c>
      <c r="M18" s="146">
        <v>3.8140448269387872</v>
      </c>
    </row>
    <row r="19" spans="2:13" x14ac:dyDescent="0.25">
      <c r="B19" s="73" t="s">
        <v>305</v>
      </c>
      <c r="C19" s="146">
        <v>2.5125519873499051</v>
      </c>
      <c r="D19" s="146">
        <v>2.8173932418519598</v>
      </c>
      <c r="E19" s="146">
        <v>3.1915552277252699</v>
      </c>
      <c r="F19" s="146">
        <v>3.3939979000726894</v>
      </c>
      <c r="G19" s="146">
        <v>3.6104359609695376</v>
      </c>
      <c r="H19" s="146">
        <v>3.5735264695290296</v>
      </c>
      <c r="I19" s="146">
        <v>3.5837964305433627</v>
      </c>
      <c r="J19" s="146">
        <v>3.3970767551025274</v>
      </c>
      <c r="K19" s="146">
        <v>3.9600897333106562</v>
      </c>
      <c r="L19" s="146">
        <v>3.8290098199672671</v>
      </c>
      <c r="M19" s="146">
        <v>3.809071346728893</v>
      </c>
    </row>
    <row r="20" spans="2:13" x14ac:dyDescent="0.25">
      <c r="B20" s="73" t="s">
        <v>306</v>
      </c>
      <c r="C20" s="146">
        <v>3.2637326930299486</v>
      </c>
      <c r="D20" s="146">
        <v>3.5719779569619829</v>
      </c>
      <c r="E20" s="146">
        <v>3.5685426157507751</v>
      </c>
      <c r="F20" s="146">
        <v>3.3409151781115436</v>
      </c>
      <c r="G20" s="146">
        <v>3.3398050811736004</v>
      </c>
      <c r="H20" s="146">
        <v>3.4724786020122806</v>
      </c>
      <c r="I20" s="146">
        <v>3.576450918904698</v>
      </c>
      <c r="J20" s="146">
        <v>4.1276547011592246</v>
      </c>
      <c r="K20" s="146">
        <v>4.4380353085124975</v>
      </c>
      <c r="L20" s="146">
        <v>4.2976187136003077</v>
      </c>
      <c r="M20" s="146">
        <v>4.1106437839967205</v>
      </c>
    </row>
    <row r="21" spans="2:13" x14ac:dyDescent="0.25">
      <c r="B21" s="73" t="s">
        <v>307</v>
      </c>
      <c r="C21" s="146">
        <v>0.63560241417330499</v>
      </c>
      <c r="D21" s="146">
        <v>0.5702267292688461</v>
      </c>
      <c r="E21" s="146">
        <v>0.55983070411696811</v>
      </c>
      <c r="F21" s="146">
        <v>0.78323728986940355</v>
      </c>
      <c r="G21" s="146">
        <v>0.72247335425938397</v>
      </c>
      <c r="H21" s="146">
        <v>0.66072887580021011</v>
      </c>
      <c r="I21" s="146">
        <v>0.6367220111522337</v>
      </c>
      <c r="J21" s="146">
        <v>0.71266314501928829</v>
      </c>
      <c r="K21" s="146">
        <v>0.79263946405223029</v>
      </c>
      <c r="L21" s="146">
        <v>0.8543966737816483</v>
      </c>
      <c r="M21" s="146">
        <v>0.9293963732141155</v>
      </c>
    </row>
    <row r="22" spans="2:13" x14ac:dyDescent="0.25">
      <c r="B22" s="73" t="s">
        <v>308</v>
      </c>
      <c r="C22" s="146">
        <v>7.7463893572320357</v>
      </c>
      <c r="D22" s="146">
        <v>7.0728500175386273</v>
      </c>
      <c r="E22" s="146">
        <v>7.1985793043026209</v>
      </c>
      <c r="F22" s="146">
        <v>7.3562390555273112</v>
      </c>
      <c r="G22" s="146">
        <v>8.0670901682315996</v>
      </c>
      <c r="H22" s="146">
        <v>8.3616311051992209</v>
      </c>
      <c r="I22" s="146">
        <v>8.3166086903123482</v>
      </c>
      <c r="J22" s="146">
        <v>9.0591519165917482</v>
      </c>
      <c r="K22" s="146">
        <v>9.6500158695280653</v>
      </c>
      <c r="L22" s="146">
        <v>9.8556185915786241</v>
      </c>
      <c r="M22" s="146">
        <v>10.568952071953813</v>
      </c>
    </row>
    <row r="23" spans="2:13" x14ac:dyDescent="0.25">
      <c r="B23" s="73" t="s">
        <v>309</v>
      </c>
      <c r="C23" s="146">
        <v>4.3367960752389942</v>
      </c>
      <c r="D23" s="146">
        <v>4.2539439434868287</v>
      </c>
      <c r="E23" s="146">
        <v>4.0743809575983345</v>
      </c>
      <c r="F23" s="146">
        <v>4.004772816735084</v>
      </c>
      <c r="G23" s="146">
        <v>4.2248136315228972</v>
      </c>
      <c r="H23" s="146">
        <v>5.2412034299231234</v>
      </c>
      <c r="I23" s="146">
        <v>4.7640936462752324</v>
      </c>
      <c r="J23" s="146">
        <v>5.3408006682436637</v>
      </c>
      <c r="K23" s="146">
        <v>6.0516840904139233</v>
      </c>
      <c r="L23" s="146">
        <v>6.0439187637157792</v>
      </c>
      <c r="M23" s="146">
        <v>5.9986903330642392</v>
      </c>
    </row>
    <row r="24" spans="2:13" x14ac:dyDescent="0.25">
      <c r="B24" s="73" t="s">
        <v>310</v>
      </c>
      <c r="C24" s="146">
        <v>2.0034546274428875</v>
      </c>
      <c r="D24" s="146">
        <v>2.1452930714884624</v>
      </c>
      <c r="E24" s="146">
        <v>1.5024747780215375</v>
      </c>
      <c r="F24" s="146">
        <v>1.6538217717407562</v>
      </c>
      <c r="G24" s="146">
        <v>1.6845162597659913</v>
      </c>
      <c r="H24" s="146">
        <v>1.7138096803038749</v>
      </c>
      <c r="I24" s="146">
        <v>2.0382588756947184</v>
      </c>
      <c r="J24" s="146">
        <v>2.1687137131798302</v>
      </c>
      <c r="K24" s="146">
        <v>2.2070770465312322</v>
      </c>
      <c r="L24" s="146">
        <v>2.08854342683339</v>
      </c>
      <c r="M24" s="146">
        <v>2.7149181878098405</v>
      </c>
    </row>
    <row r="25" spans="2:13" x14ac:dyDescent="0.25">
      <c r="B25" s="73" t="s">
        <v>311</v>
      </c>
      <c r="C25" s="146">
        <v>2.2012276709781302</v>
      </c>
      <c r="D25" s="146">
        <v>2.6492077623533832</v>
      </c>
      <c r="E25" s="146">
        <v>3.4105783985219054</v>
      </c>
      <c r="F25" s="146">
        <v>3.222588177416525</v>
      </c>
      <c r="G25" s="146">
        <v>3.0876072343744201</v>
      </c>
      <c r="H25" s="146">
        <v>3.1734350129115927</v>
      </c>
      <c r="I25" s="146">
        <v>3.3373480058250626</v>
      </c>
      <c r="J25" s="146">
        <v>3.6153644614952753</v>
      </c>
      <c r="K25" s="146">
        <v>3.1804897033563733</v>
      </c>
      <c r="L25" s="146">
        <v>3.1484429290168361</v>
      </c>
      <c r="M25" s="146">
        <v>3.2934441940580723</v>
      </c>
    </row>
    <row r="26" spans="2:13" x14ac:dyDescent="0.25">
      <c r="B26" s="81"/>
      <c r="C26" s="147"/>
      <c r="D26" s="147"/>
      <c r="E26" s="147"/>
      <c r="F26" s="147"/>
      <c r="G26" s="147"/>
      <c r="H26" s="147"/>
      <c r="I26" s="147"/>
      <c r="J26" s="147"/>
      <c r="K26" s="147"/>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5">
        <v>4.6448003510311535</v>
      </c>
      <c r="D29" s="145">
        <v>4.6891276508189943</v>
      </c>
      <c r="E29" s="145">
        <v>4.8777287423502544</v>
      </c>
      <c r="F29" s="145">
        <v>4.7503391089950782</v>
      </c>
      <c r="G29" s="145">
        <v>4.9456899082209747</v>
      </c>
      <c r="H29" s="145">
        <v>5.0267092274226206</v>
      </c>
      <c r="I29" s="145">
        <v>5.3004379155647401</v>
      </c>
      <c r="J29" s="145">
        <v>5.4783070724119058</v>
      </c>
      <c r="K29" s="145">
        <v>5.8842475688505855</v>
      </c>
      <c r="L29" s="145">
        <v>5.8954951167232066</v>
      </c>
      <c r="M29" s="145">
        <v>6.0084569404386503</v>
      </c>
    </row>
    <row r="30" spans="2:13" x14ac:dyDescent="0.25">
      <c r="B30" s="73" t="s">
        <v>313</v>
      </c>
      <c r="C30" s="146">
        <v>12.951395774120343</v>
      </c>
      <c r="D30" s="146">
        <v>12.596265893563636</v>
      </c>
      <c r="E30" s="146">
        <v>13.588944016360342</v>
      </c>
      <c r="F30" s="146">
        <v>12.314611126493716</v>
      </c>
      <c r="G30" s="146">
        <v>12.437446628428063</v>
      </c>
      <c r="H30" s="146">
        <v>12.012704128457969</v>
      </c>
      <c r="I30" s="146">
        <v>13.049698895580102</v>
      </c>
      <c r="J30" s="146">
        <v>12.854377440176844</v>
      </c>
      <c r="K30" s="146">
        <v>14.191093105003052</v>
      </c>
      <c r="L30" s="146">
        <v>14.320670704801636</v>
      </c>
      <c r="M30" s="146">
        <v>13.96404144698707</v>
      </c>
    </row>
    <row r="31" spans="2:13" x14ac:dyDescent="0.25">
      <c r="B31" s="73" t="s">
        <v>314</v>
      </c>
      <c r="C31" s="146">
        <v>2.7475526701537762</v>
      </c>
      <c r="D31" s="146">
        <v>2.7807545396671416</v>
      </c>
      <c r="E31" s="146">
        <v>2.6937080862509366</v>
      </c>
      <c r="F31" s="146">
        <v>2.8455479365674199</v>
      </c>
      <c r="G31" s="146">
        <v>2.8199795994598165</v>
      </c>
      <c r="H31" s="146">
        <v>2.8979694295739677</v>
      </c>
      <c r="I31" s="146">
        <v>3.0097231769269985</v>
      </c>
      <c r="J31" s="146">
        <v>2.9907727527984047</v>
      </c>
      <c r="K31" s="146">
        <v>2.9749397607641774</v>
      </c>
      <c r="L31" s="146">
        <v>3.02132598759504</v>
      </c>
      <c r="M31" s="146">
        <v>3.4944396322892506</v>
      </c>
    </row>
    <row r="32" spans="2:13" x14ac:dyDescent="0.25">
      <c r="B32" s="73" t="s">
        <v>315</v>
      </c>
      <c r="C32" s="146">
        <v>2.6124256453325745</v>
      </c>
      <c r="D32" s="146">
        <v>2.7102113966278649</v>
      </c>
      <c r="E32" s="146">
        <v>2.6903398230571782</v>
      </c>
      <c r="F32" s="146">
        <v>2.6384289097849489</v>
      </c>
      <c r="G32" s="146">
        <v>2.9072888954874485</v>
      </c>
      <c r="H32" s="146">
        <v>3.3116170941115715</v>
      </c>
      <c r="I32" s="146">
        <v>3.7121006135946804</v>
      </c>
      <c r="J32" s="146">
        <v>3.696067746327333</v>
      </c>
      <c r="K32" s="146">
        <v>3.8994526473922519</v>
      </c>
      <c r="L32" s="146">
        <v>4.1440053094639113</v>
      </c>
      <c r="M32" s="146">
        <v>4.0130219681628256</v>
      </c>
    </row>
    <row r="33" spans="2:13" x14ac:dyDescent="0.25">
      <c r="B33" s="73" t="s">
        <v>316</v>
      </c>
      <c r="C33" s="146">
        <v>0.82802406866648959</v>
      </c>
      <c r="D33" s="146">
        <v>1.0805963299058723</v>
      </c>
      <c r="E33" s="146">
        <v>1.0857595787745395</v>
      </c>
      <c r="F33" s="146">
        <v>0.9005469963437106</v>
      </c>
      <c r="G33" s="146">
        <v>0.93546751239616199</v>
      </c>
      <c r="H33" s="146">
        <v>0.91596873311248561</v>
      </c>
      <c r="I33" s="146">
        <v>1.0369422981814644</v>
      </c>
      <c r="J33" s="146">
        <v>1.115157449556766</v>
      </c>
      <c r="K33" s="146">
        <v>1.3117084195236053</v>
      </c>
      <c r="L33" s="146">
        <v>1.3255475344404508</v>
      </c>
      <c r="M33" s="146">
        <v>1.4325473852477735</v>
      </c>
    </row>
    <row r="34" spans="2:13" x14ac:dyDescent="0.25">
      <c r="B34" s="73" t="s">
        <v>317</v>
      </c>
      <c r="C34" s="146">
        <v>2.6109861989114269</v>
      </c>
      <c r="D34" s="146">
        <v>2.9062949774360209</v>
      </c>
      <c r="E34" s="146">
        <v>3.0687380143418377</v>
      </c>
      <c r="F34" s="146">
        <v>2.9629259504070879</v>
      </c>
      <c r="G34" s="146">
        <v>3.0837205893132014</v>
      </c>
      <c r="H34" s="146">
        <v>3.1882097039630923</v>
      </c>
      <c r="I34" s="146">
        <v>3.4289375455942572</v>
      </c>
      <c r="J34" s="146">
        <v>3.5339724107067449</v>
      </c>
      <c r="K34" s="146">
        <v>4.0680435443113012</v>
      </c>
      <c r="L34" s="146">
        <v>3.9281421478965233</v>
      </c>
      <c r="M34" s="146">
        <v>3.918919499013394</v>
      </c>
    </row>
    <row r="35" spans="2:13" x14ac:dyDescent="0.25">
      <c r="B35" s="73" t="s">
        <v>318</v>
      </c>
      <c r="C35" s="146">
        <v>5.6224481563239435</v>
      </c>
      <c r="D35" s="146">
        <v>5.1179027156652213</v>
      </c>
      <c r="E35" s="146">
        <v>5.1873588077961532</v>
      </c>
      <c r="F35" s="146">
        <v>5.4312505617192102</v>
      </c>
      <c r="G35" s="146">
        <v>5.9184712267939465</v>
      </c>
      <c r="H35" s="146">
        <v>6.1555130869583135</v>
      </c>
      <c r="I35" s="146">
        <v>6.1045694482842867</v>
      </c>
      <c r="J35" s="146">
        <v>6.6891387292576621</v>
      </c>
      <c r="K35" s="146">
        <v>7.1247903952724405</v>
      </c>
      <c r="L35" s="146">
        <v>7.2582633993648278</v>
      </c>
      <c r="M35" s="146">
        <v>7.8619091357003388</v>
      </c>
    </row>
    <row r="36" spans="2:13" x14ac:dyDescent="0.25">
      <c r="B36" s="73" t="s">
        <v>319</v>
      </c>
      <c r="C36" s="146">
        <v>3.2046170962358613</v>
      </c>
      <c r="D36" s="146">
        <v>3.2354586332895052</v>
      </c>
      <c r="E36" s="146">
        <v>2.8168816920188351</v>
      </c>
      <c r="F36" s="146">
        <v>2.8370781547953881</v>
      </c>
      <c r="G36" s="146">
        <v>2.9899158314878531</v>
      </c>
      <c r="H36" s="146">
        <v>3.5069122172829856</v>
      </c>
      <c r="I36" s="146">
        <v>3.4201379465246657</v>
      </c>
      <c r="J36" s="146">
        <v>3.7995316852851069</v>
      </c>
      <c r="K36" s="146">
        <v>4.1263046900635256</v>
      </c>
      <c r="L36" s="146">
        <v>4.1153217949971577</v>
      </c>
      <c r="M36" s="146">
        <v>4.3841218459349163</v>
      </c>
    </row>
    <row r="37" spans="2:13" x14ac:dyDescent="0.25">
      <c r="B37" s="73" t="s">
        <v>320</v>
      </c>
      <c r="C37" s="146">
        <v>2.2012276709781302</v>
      </c>
      <c r="D37" s="146">
        <v>2.6492077623533832</v>
      </c>
      <c r="E37" s="146">
        <v>3.4105783985219054</v>
      </c>
      <c r="F37" s="146">
        <v>3.222588177416525</v>
      </c>
      <c r="G37" s="146">
        <v>3.0876072343744201</v>
      </c>
      <c r="H37" s="146">
        <v>3.1734350129115927</v>
      </c>
      <c r="I37" s="146">
        <v>3.3373480058250626</v>
      </c>
      <c r="J37" s="146">
        <v>3.6153644614952753</v>
      </c>
      <c r="K37" s="146">
        <v>3.1804897033563733</v>
      </c>
      <c r="L37" s="146">
        <v>3.1484429290168361</v>
      </c>
      <c r="M37" s="146">
        <v>3.2934441940580723</v>
      </c>
    </row>
    <row r="38" spans="2:13" x14ac:dyDescent="0.25">
      <c r="B38" s="81"/>
      <c r="C38" s="147"/>
      <c r="D38" s="147"/>
      <c r="E38" s="147"/>
      <c r="F38" s="147"/>
      <c r="G38" s="147"/>
      <c r="H38" s="147"/>
      <c r="I38" s="147"/>
      <c r="J38" s="147"/>
      <c r="K38" s="147"/>
      <c r="L38" s="303"/>
      <c r="M38" s="303"/>
    </row>
    <row r="39" spans="2:13" x14ac:dyDescent="0.25">
      <c r="B39" s="81"/>
      <c r="C39" s="147"/>
      <c r="D39" s="147"/>
      <c r="E39" s="147"/>
      <c r="F39" s="147"/>
      <c r="G39" s="147"/>
      <c r="H39" s="147"/>
      <c r="I39" s="147"/>
      <c r="J39" s="147"/>
      <c r="K39" s="147"/>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67" display="zpět"/>
    <hyperlink ref="C44" r:id="rId1"/>
    <hyperlink ref="C43" r:id="rId2"/>
  </hyperlink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3.42578125" customWidth="1"/>
    <col min="2" max="2" width="36.42578125" customWidth="1"/>
  </cols>
  <sheetData>
    <row r="1" spans="2:13" x14ac:dyDescent="0.25">
      <c r="B1" s="190" t="s">
        <v>295</v>
      </c>
    </row>
    <row r="2" spans="2:13" x14ac:dyDescent="0.25">
      <c r="B2" s="67" t="s">
        <v>264</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504</v>
      </c>
      <c r="C5" s="308">
        <v>37542.33</v>
      </c>
      <c r="D5" s="308">
        <v>39676.189999999988</v>
      </c>
      <c r="E5" s="308">
        <v>42538.439999999988</v>
      </c>
      <c r="F5" s="308">
        <v>44240.14</v>
      </c>
      <c r="G5" s="308">
        <v>43092.220000000008</v>
      </c>
      <c r="H5" s="308">
        <v>43418.36</v>
      </c>
      <c r="I5" s="308">
        <v>45901.529999999984</v>
      </c>
      <c r="J5" s="308">
        <v>47650.89999999998</v>
      </c>
      <c r="K5" s="308">
        <v>51454.619999999981</v>
      </c>
      <c r="L5" s="308">
        <v>54493.319999999978</v>
      </c>
      <c r="M5" s="308">
        <v>56604.539999999994</v>
      </c>
    </row>
    <row r="6" spans="2:13" x14ac:dyDescent="0.25">
      <c r="B6" s="144" t="s">
        <v>499</v>
      </c>
      <c r="C6" s="308">
        <v>4922640</v>
      </c>
      <c r="D6" s="308">
        <v>4988977</v>
      </c>
      <c r="E6" s="308">
        <v>5093143</v>
      </c>
      <c r="F6" s="308">
        <v>5204079</v>
      </c>
      <c r="G6" s="308">
        <v>5110100</v>
      </c>
      <c r="H6" s="308">
        <v>5057241</v>
      </c>
      <c r="I6" s="308">
        <v>5043438</v>
      </c>
      <c r="J6" s="308">
        <v>5064623</v>
      </c>
      <c r="K6" s="308">
        <v>5080930</v>
      </c>
      <c r="L6" s="308">
        <v>5108967</v>
      </c>
      <c r="M6" s="308">
        <v>5179651</v>
      </c>
    </row>
    <row r="7" spans="2:13" x14ac:dyDescent="0.25">
      <c r="B7" s="306" t="s">
        <v>505</v>
      </c>
      <c r="C7" s="145">
        <v>7.6264626298083957</v>
      </c>
      <c r="D7" s="145">
        <v>7.9527706782372389</v>
      </c>
      <c r="E7" s="145">
        <v>8.3521000686609401</v>
      </c>
      <c r="F7" s="145">
        <v>8.5010508103355082</v>
      </c>
      <c r="G7" s="145">
        <v>8.4327547406117311</v>
      </c>
      <c r="H7" s="145">
        <v>8.5853847977583033</v>
      </c>
      <c r="I7" s="145">
        <v>9.1012380840212543</v>
      </c>
      <c r="J7" s="145">
        <v>9.4085778941492748</v>
      </c>
      <c r="K7" s="145">
        <v>10.127008244553652</v>
      </c>
      <c r="L7" s="145">
        <v>10.666210997252474</v>
      </c>
      <c r="M7" s="145">
        <v>10.928253660333485</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501</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5">
        <v>7.6264626298083957</v>
      </c>
      <c r="D11" s="145">
        <v>7.9527706782372389</v>
      </c>
      <c r="E11" s="145">
        <v>8.3521000686609401</v>
      </c>
      <c r="F11" s="145">
        <v>8.5010508103355082</v>
      </c>
      <c r="G11" s="145">
        <v>8.4327547406117311</v>
      </c>
      <c r="H11" s="145">
        <v>8.5853847977583033</v>
      </c>
      <c r="I11" s="145">
        <v>9.1012380840212543</v>
      </c>
      <c r="J11" s="145">
        <v>9.4085778941492748</v>
      </c>
      <c r="K11" s="145">
        <v>10.127008244553652</v>
      </c>
      <c r="L11" s="145">
        <v>10.666210997252474</v>
      </c>
      <c r="M11" s="145">
        <v>10.928253660333485</v>
      </c>
    </row>
    <row r="12" spans="2:13" x14ac:dyDescent="0.25">
      <c r="B12" s="73" t="s">
        <v>298</v>
      </c>
      <c r="C12" s="146">
        <v>20.160422832773946</v>
      </c>
      <c r="D12" s="146">
        <v>20.160169061469208</v>
      </c>
      <c r="E12" s="146">
        <v>22.002477193993329</v>
      </c>
      <c r="F12" s="146">
        <v>20.88850178014307</v>
      </c>
      <c r="G12" s="146">
        <v>19.528343745850378</v>
      </c>
      <c r="H12" s="146">
        <v>19.510738639914827</v>
      </c>
      <c r="I12" s="146">
        <v>20.658907579831542</v>
      </c>
      <c r="J12" s="146">
        <v>20.479468180421016</v>
      </c>
      <c r="K12" s="146">
        <v>22.018880148484719</v>
      </c>
      <c r="L12" s="146">
        <v>23.052625010585615</v>
      </c>
      <c r="M12" s="146">
        <v>22.616848118227427</v>
      </c>
    </row>
    <row r="13" spans="2:13" x14ac:dyDescent="0.25">
      <c r="B13" s="73" t="s">
        <v>299</v>
      </c>
      <c r="C13" s="146">
        <v>5.5420477008264522</v>
      </c>
      <c r="D13" s="146">
        <v>5.8053740867614509</v>
      </c>
      <c r="E13" s="146">
        <v>5.5455489065193646</v>
      </c>
      <c r="F13" s="146">
        <v>6.153273782713506</v>
      </c>
      <c r="G13" s="146">
        <v>5.8960793609746291</v>
      </c>
      <c r="H13" s="146">
        <v>6.1273276616334433</v>
      </c>
      <c r="I13" s="146">
        <v>6.3586965393035078</v>
      </c>
      <c r="J13" s="146">
        <v>6.1438790320989085</v>
      </c>
      <c r="K13" s="146">
        <v>6.2308883853016273</v>
      </c>
      <c r="L13" s="146">
        <v>6.4164434303538807</v>
      </c>
      <c r="M13" s="146">
        <v>7.0845266702059284</v>
      </c>
    </row>
    <row r="14" spans="2:13" x14ac:dyDescent="0.25">
      <c r="B14" s="73" t="s">
        <v>300</v>
      </c>
      <c r="C14" s="146">
        <v>4.8535294177417549</v>
      </c>
      <c r="D14" s="146">
        <v>4.9101443615502705</v>
      </c>
      <c r="E14" s="146">
        <v>4.3263264572231845</v>
      </c>
      <c r="F14" s="146">
        <v>4.5478832517646302</v>
      </c>
      <c r="G14" s="146">
        <v>4.6575533872057004</v>
      </c>
      <c r="H14" s="146">
        <v>4.5161559182802575</v>
      </c>
      <c r="I14" s="146">
        <v>4.4770486058967807</v>
      </c>
      <c r="J14" s="146">
        <v>4.4070174965172262</v>
      </c>
      <c r="K14" s="146">
        <v>5.1043296817944706</v>
      </c>
      <c r="L14" s="146">
        <v>5.4376829486847607</v>
      </c>
      <c r="M14" s="146">
        <v>5.3381534893168139</v>
      </c>
    </row>
    <row r="15" spans="2:13" x14ac:dyDescent="0.25">
      <c r="B15" s="73" t="s">
        <v>301</v>
      </c>
      <c r="C15" s="146">
        <v>3.5510327527620134</v>
      </c>
      <c r="D15" s="146">
        <v>3.1959972023457257</v>
      </c>
      <c r="E15" s="146">
        <v>3.1178453342474168</v>
      </c>
      <c r="F15" s="146">
        <v>3.2095145227777566</v>
      </c>
      <c r="G15" s="146">
        <v>3.8836735279763435</v>
      </c>
      <c r="H15" s="146">
        <v>6.0957384663352823</v>
      </c>
      <c r="I15" s="146">
        <v>8.2549088788243168</v>
      </c>
      <c r="J15" s="146">
        <v>7.915867572925924</v>
      </c>
      <c r="K15" s="146">
        <v>8.6252920539880122</v>
      </c>
      <c r="L15" s="146">
        <v>10.041055632934929</v>
      </c>
      <c r="M15" s="146">
        <v>9.7421039657901041</v>
      </c>
    </row>
    <row r="16" spans="2:13" x14ac:dyDescent="0.25">
      <c r="B16" s="73" t="s">
        <v>302</v>
      </c>
      <c r="C16" s="146">
        <v>0.36529226034121359</v>
      </c>
      <c r="D16" s="146">
        <v>0.38570326562098228</v>
      </c>
      <c r="E16" s="146">
        <v>0.38735809620087158</v>
      </c>
      <c r="F16" s="146">
        <v>0.33729712569939552</v>
      </c>
      <c r="G16" s="146">
        <v>0.48707101796324537</v>
      </c>
      <c r="H16" s="146">
        <v>0.50647110787049376</v>
      </c>
      <c r="I16" s="146">
        <v>0.43970383818898756</v>
      </c>
      <c r="J16" s="146">
        <v>0.66047426826974553</v>
      </c>
      <c r="K16" s="146">
        <v>0.5693841309635731</v>
      </c>
      <c r="L16" s="146">
        <v>0.77434770424342536</v>
      </c>
      <c r="M16" s="146">
        <v>0.78920799948445852</v>
      </c>
    </row>
    <row r="17" spans="2:13" x14ac:dyDescent="0.25">
      <c r="B17" s="73" t="s">
        <v>303</v>
      </c>
      <c r="C17" s="146">
        <v>1.1334591674170533</v>
      </c>
      <c r="D17" s="146">
        <v>1.6913951689160147</v>
      </c>
      <c r="E17" s="146">
        <v>2.019416639140613</v>
      </c>
      <c r="F17" s="146">
        <v>1.8583535603664565</v>
      </c>
      <c r="G17" s="146">
        <v>1.8429014178131418</v>
      </c>
      <c r="H17" s="146">
        <v>1.8345182953441552</v>
      </c>
      <c r="I17" s="146">
        <v>1.9704847315245768</v>
      </c>
      <c r="J17" s="146">
        <v>2.0507606192631695</v>
      </c>
      <c r="K17" s="146">
        <v>2.3326137649204628</v>
      </c>
      <c r="L17" s="146">
        <v>2.5418674588639734</v>
      </c>
      <c r="M17" s="146">
        <v>2.3923213099612588</v>
      </c>
    </row>
    <row r="18" spans="2:13" x14ac:dyDescent="0.25">
      <c r="B18" s="73" t="s">
        <v>304</v>
      </c>
      <c r="C18" s="146">
        <v>4.0336334312739375</v>
      </c>
      <c r="D18" s="146">
        <v>4.6581869654498691</v>
      </c>
      <c r="E18" s="146">
        <v>4.5275834237017891</v>
      </c>
      <c r="F18" s="146">
        <v>4.3931556512901411</v>
      </c>
      <c r="G18" s="146">
        <v>3.7824019024970275</v>
      </c>
      <c r="H18" s="146">
        <v>4.219594003683393</v>
      </c>
      <c r="I18" s="146">
        <v>5.8765789975912064</v>
      </c>
      <c r="J18" s="146">
        <v>5.4932699668282732</v>
      </c>
      <c r="K18" s="146">
        <v>6.6447442113516697</v>
      </c>
      <c r="L18" s="146">
        <v>6.9648618013776264</v>
      </c>
      <c r="M18" s="146">
        <v>7.3445848915861953</v>
      </c>
    </row>
    <row r="19" spans="2:13" x14ac:dyDescent="0.25">
      <c r="B19" s="73" t="s">
        <v>305</v>
      </c>
      <c r="C19" s="146">
        <v>4.2364351971191025</v>
      </c>
      <c r="D19" s="146">
        <v>4.6360081134655866</v>
      </c>
      <c r="E19" s="146">
        <v>5.4980451208279666</v>
      </c>
      <c r="F19" s="146">
        <v>5.7781076808879694</v>
      </c>
      <c r="G19" s="146">
        <v>5.6388933752998787</v>
      </c>
      <c r="H19" s="146">
        <v>5.6517546316673988</v>
      </c>
      <c r="I19" s="146">
        <v>5.536034193058903</v>
      </c>
      <c r="J19" s="146">
        <v>5.3346828502434702</v>
      </c>
      <c r="K19" s="146">
        <v>5.934060594280715</v>
      </c>
      <c r="L19" s="146">
        <v>5.9674304418985278</v>
      </c>
      <c r="M19" s="146">
        <v>6.0026109764812503</v>
      </c>
    </row>
    <row r="20" spans="2:13" x14ac:dyDescent="0.25">
      <c r="B20" s="73" t="s">
        <v>306</v>
      </c>
      <c r="C20" s="146">
        <v>5.8127365795814683</v>
      </c>
      <c r="D20" s="146">
        <v>6.6991649339892154</v>
      </c>
      <c r="E20" s="146">
        <v>6.6688476858023833</v>
      </c>
      <c r="F20" s="146">
        <v>6.8571193110410622</v>
      </c>
      <c r="G20" s="146">
        <v>7.1210940660033124</v>
      </c>
      <c r="H20" s="146">
        <v>7.1346853212138184</v>
      </c>
      <c r="I20" s="146">
        <v>7.3058758131383623</v>
      </c>
      <c r="J20" s="146">
        <v>8.1269166656062719</v>
      </c>
      <c r="K20" s="146">
        <v>7.7367426607070016</v>
      </c>
      <c r="L20" s="146">
        <v>7.5457639075382685</v>
      </c>
      <c r="M20" s="146">
        <v>6.7296298212175349</v>
      </c>
    </row>
    <row r="21" spans="2:13" x14ac:dyDescent="0.25">
      <c r="B21" s="73" t="s">
        <v>307</v>
      </c>
      <c r="C21" s="146">
        <v>1.6189396589515261</v>
      </c>
      <c r="D21" s="146">
        <v>1.2506763478959035</v>
      </c>
      <c r="E21" s="146">
        <v>1.3091991903240376</v>
      </c>
      <c r="F21" s="146">
        <v>1.9657653356974802</v>
      </c>
      <c r="G21" s="146">
        <v>2.0350438485280358</v>
      </c>
      <c r="H21" s="146">
        <v>1.8244341291289943</v>
      </c>
      <c r="I21" s="146">
        <v>1.967802277770089</v>
      </c>
      <c r="J21" s="146">
        <v>2.0329224744725369</v>
      </c>
      <c r="K21" s="146">
        <v>2.2516715570734527</v>
      </c>
      <c r="L21" s="146">
        <v>2.52054290590686</v>
      </c>
      <c r="M21" s="146">
        <v>2.7206525788648315</v>
      </c>
    </row>
    <row r="22" spans="2:13" x14ac:dyDescent="0.25">
      <c r="B22" s="73" t="s">
        <v>308</v>
      </c>
      <c r="C22" s="146">
        <v>13.33580392201238</v>
      </c>
      <c r="D22" s="146">
        <v>13.943508738363073</v>
      </c>
      <c r="E22" s="146">
        <v>14.438201736607816</v>
      </c>
      <c r="F22" s="146">
        <v>14.773166977348474</v>
      </c>
      <c r="G22" s="146">
        <v>15.242621563870522</v>
      </c>
      <c r="H22" s="146">
        <v>15.005335121319934</v>
      </c>
      <c r="I22" s="146">
        <v>15.493575641984274</v>
      </c>
      <c r="J22" s="146">
        <v>16.570318857471808</v>
      </c>
      <c r="K22" s="146">
        <v>18.018157530352646</v>
      </c>
      <c r="L22" s="146">
        <v>19.548673641111041</v>
      </c>
      <c r="M22" s="146">
        <v>21.65746155420641</v>
      </c>
    </row>
    <row r="23" spans="2:13" x14ac:dyDescent="0.25">
      <c r="B23" s="73" t="s">
        <v>309</v>
      </c>
      <c r="C23" s="146">
        <v>5.344173012225256</v>
      </c>
      <c r="D23" s="146">
        <v>5.2796678340715966</v>
      </c>
      <c r="E23" s="146">
        <v>5.7747616960666157</v>
      </c>
      <c r="F23" s="146">
        <v>5.8522184108418145</v>
      </c>
      <c r="G23" s="146">
        <v>6.3380546680866168</v>
      </c>
      <c r="H23" s="146">
        <v>7.0311206386753407</v>
      </c>
      <c r="I23" s="146">
        <v>6.6095130497066634</v>
      </c>
      <c r="J23" s="146">
        <v>8.1375948268723217</v>
      </c>
      <c r="K23" s="146">
        <v>9.9415433587273192</v>
      </c>
      <c r="L23" s="146">
        <v>10.417030359357831</v>
      </c>
      <c r="M23" s="146">
        <v>9.6930251573852395</v>
      </c>
    </row>
    <row r="24" spans="2:13" x14ac:dyDescent="0.25">
      <c r="B24" s="73" t="s">
        <v>310</v>
      </c>
      <c r="C24" s="146">
        <v>3.324352830578039</v>
      </c>
      <c r="D24" s="146">
        <v>3.6002541745156211</v>
      </c>
      <c r="E24" s="146">
        <v>3.2436949527412238</v>
      </c>
      <c r="F24" s="146">
        <v>3.5490373451667816</v>
      </c>
      <c r="G24" s="146">
        <v>3.7196325510533388</v>
      </c>
      <c r="H24" s="146">
        <v>3.8749493667983761</v>
      </c>
      <c r="I24" s="146">
        <v>4.1468247942418053</v>
      </c>
      <c r="J24" s="146">
        <v>4.8288328787163044</v>
      </c>
      <c r="K24" s="146">
        <v>5.1270121140955647</v>
      </c>
      <c r="L24" s="146">
        <v>5.7638643883997034</v>
      </c>
      <c r="M24" s="146">
        <v>6.2164369430036963</v>
      </c>
    </row>
    <row r="25" spans="2:13" x14ac:dyDescent="0.25">
      <c r="B25" s="73" t="s">
        <v>311</v>
      </c>
      <c r="C25" s="146">
        <v>4.3272756136465</v>
      </c>
      <c r="D25" s="146">
        <v>4.8331336999500758</v>
      </c>
      <c r="E25" s="146">
        <v>5.6048970178369784</v>
      </c>
      <c r="F25" s="146">
        <v>5.5762889972887963</v>
      </c>
      <c r="G25" s="146">
        <v>5.5875143907602043</v>
      </c>
      <c r="H25" s="146">
        <v>5.5108680446593645</v>
      </c>
      <c r="I25" s="146">
        <v>6.1639993712871384</v>
      </c>
      <c r="J25" s="146">
        <v>6.6308412089454496</v>
      </c>
      <c r="K25" s="146">
        <v>6.6445253589698501</v>
      </c>
      <c r="L25" s="146">
        <v>7.0302704605890991</v>
      </c>
      <c r="M25" s="146">
        <v>7.8248948192222727</v>
      </c>
    </row>
    <row r="26" spans="2:13" x14ac:dyDescent="0.25">
      <c r="B26" s="81"/>
      <c r="C26" s="147"/>
      <c r="D26" s="147"/>
      <c r="E26" s="147"/>
      <c r="F26" s="147"/>
      <c r="G26" s="147"/>
      <c r="H26" s="147"/>
      <c r="I26" s="147"/>
      <c r="J26" s="147"/>
      <c r="K26" s="147"/>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5">
        <v>7.6264626298083957</v>
      </c>
      <c r="D29" s="145">
        <v>7.9527706782372389</v>
      </c>
      <c r="E29" s="145">
        <v>8.3521000686609401</v>
      </c>
      <c r="F29" s="145">
        <v>8.5010508103355082</v>
      </c>
      <c r="G29" s="145">
        <v>8.4327547406117311</v>
      </c>
      <c r="H29" s="145">
        <v>8.5853847977583033</v>
      </c>
      <c r="I29" s="145">
        <v>9.1012380840212543</v>
      </c>
      <c r="J29" s="145">
        <v>9.4085778941492748</v>
      </c>
      <c r="K29" s="145">
        <v>10.127008244553652</v>
      </c>
      <c r="L29" s="145">
        <v>10.666210997252474</v>
      </c>
      <c r="M29" s="145">
        <v>10.928253660333485</v>
      </c>
    </row>
    <row r="30" spans="2:13" x14ac:dyDescent="0.25">
      <c r="B30" s="73" t="s">
        <v>313</v>
      </c>
      <c r="C30" s="146">
        <v>20.160422832773946</v>
      </c>
      <c r="D30" s="146">
        <v>20.160169061469208</v>
      </c>
      <c r="E30" s="146">
        <v>22.002477193993329</v>
      </c>
      <c r="F30" s="146">
        <v>20.88850178014307</v>
      </c>
      <c r="G30" s="146">
        <v>19.528343745850378</v>
      </c>
      <c r="H30" s="146">
        <v>19.510738639914827</v>
      </c>
      <c r="I30" s="146">
        <v>20.658907579831542</v>
      </c>
      <c r="J30" s="146">
        <v>20.479468180421016</v>
      </c>
      <c r="K30" s="146">
        <v>22.018880148484719</v>
      </c>
      <c r="L30" s="146">
        <v>23.052625010585615</v>
      </c>
      <c r="M30" s="146">
        <v>22.616848118227427</v>
      </c>
    </row>
    <row r="31" spans="2:13" x14ac:dyDescent="0.25">
      <c r="B31" s="73" t="s">
        <v>314</v>
      </c>
      <c r="C31" s="146">
        <v>5.5420477008264522</v>
      </c>
      <c r="D31" s="146">
        <v>5.8053740867614509</v>
      </c>
      <c r="E31" s="146">
        <v>5.5455489065193646</v>
      </c>
      <c r="F31" s="146">
        <v>6.153273782713506</v>
      </c>
      <c r="G31" s="146">
        <v>5.8960793609746291</v>
      </c>
      <c r="H31" s="146">
        <v>6.1273276616334433</v>
      </c>
      <c r="I31" s="146">
        <v>6.3586965393035078</v>
      </c>
      <c r="J31" s="146">
        <v>6.1438790320989085</v>
      </c>
      <c r="K31" s="146">
        <v>6.2308883853016273</v>
      </c>
      <c r="L31" s="146">
        <v>6.4164434303538807</v>
      </c>
      <c r="M31" s="146">
        <v>7.0845266702059284</v>
      </c>
    </row>
    <row r="32" spans="2:13" x14ac:dyDescent="0.25">
      <c r="B32" s="73" t="s">
        <v>315</v>
      </c>
      <c r="C32" s="146">
        <v>4.2183302908941984</v>
      </c>
      <c r="D32" s="146">
        <v>4.0801997787568363</v>
      </c>
      <c r="E32" s="146">
        <v>3.7487200316749489</v>
      </c>
      <c r="F32" s="146">
        <v>3.9074265615050554</v>
      </c>
      <c r="G32" s="146">
        <v>4.2852580314923934</v>
      </c>
      <c r="H32" s="146">
        <v>5.2774088358380125</v>
      </c>
      <c r="I32" s="146">
        <v>6.2943591892860793</v>
      </c>
      <c r="J32" s="146">
        <v>6.1048125102284541</v>
      </c>
      <c r="K32" s="146">
        <v>6.8179652671038999</v>
      </c>
      <c r="L32" s="146">
        <v>7.631190320652701</v>
      </c>
      <c r="M32" s="146">
        <v>7.4448232549793643</v>
      </c>
    </row>
    <row r="33" spans="2:13" x14ac:dyDescent="0.25">
      <c r="B33" s="73" t="s">
        <v>316</v>
      </c>
      <c r="C33" s="146">
        <v>0.90056390826234201</v>
      </c>
      <c r="D33" s="146">
        <v>1.3029719871490342</v>
      </c>
      <c r="E33" s="146">
        <v>1.5362839874877923</v>
      </c>
      <c r="F33" s="146">
        <v>1.4146077930096377</v>
      </c>
      <c r="G33" s="146">
        <v>1.4475336467254813</v>
      </c>
      <c r="H33" s="146">
        <v>1.4539785728204684</v>
      </c>
      <c r="I33" s="146">
        <v>1.5329857873699739</v>
      </c>
      <c r="J33" s="146">
        <v>1.6503713580349797</v>
      </c>
      <c r="K33" s="146">
        <v>1.8408369162126503</v>
      </c>
      <c r="L33" s="146">
        <v>2.0538014315823769</v>
      </c>
      <c r="M33" s="146">
        <v>1.9358219423873684</v>
      </c>
    </row>
    <row r="34" spans="2:13" x14ac:dyDescent="0.25">
      <c r="B34" s="73" t="s">
        <v>317</v>
      </c>
      <c r="C34" s="146">
        <v>4.7124642020400369</v>
      </c>
      <c r="D34" s="146">
        <v>5.3422442414546456</v>
      </c>
      <c r="E34" s="146">
        <v>5.6255842787705221</v>
      </c>
      <c r="F34" s="146">
        <v>5.7609181355760404</v>
      </c>
      <c r="G34" s="146">
        <v>5.6227955728212269</v>
      </c>
      <c r="H34" s="146">
        <v>5.756269955540783</v>
      </c>
      <c r="I34" s="146">
        <v>6.2451470098241382</v>
      </c>
      <c r="J34" s="146">
        <v>6.3543989792939506</v>
      </c>
      <c r="K34" s="146">
        <v>6.7735117790474515</v>
      </c>
      <c r="L34" s="146">
        <v>6.8213715413872196</v>
      </c>
      <c r="M34" s="146">
        <v>6.6424653829588429</v>
      </c>
    </row>
    <row r="35" spans="2:13" x14ac:dyDescent="0.25">
      <c r="B35" s="73" t="s">
        <v>318</v>
      </c>
      <c r="C35" s="146">
        <v>9.8360603699917082</v>
      </c>
      <c r="D35" s="146">
        <v>10.127538270008042</v>
      </c>
      <c r="E35" s="146">
        <v>10.460747458698707</v>
      </c>
      <c r="F35" s="146">
        <v>11.022353928040024</v>
      </c>
      <c r="G35" s="146">
        <v>11.378832292290141</v>
      </c>
      <c r="H35" s="146">
        <v>11.229332997242684</v>
      </c>
      <c r="I35" s="146">
        <v>11.597744530099726</v>
      </c>
      <c r="J35" s="146">
        <v>12.442376907252164</v>
      </c>
      <c r="K35" s="146">
        <v>13.523154699197729</v>
      </c>
      <c r="L35" s="146">
        <v>14.635106996194612</v>
      </c>
      <c r="M35" s="146">
        <v>16.339503281650128</v>
      </c>
    </row>
    <row r="36" spans="2:13" x14ac:dyDescent="0.25">
      <c r="B36" s="73" t="s">
        <v>319</v>
      </c>
      <c r="C36" s="146">
        <v>4.3641201557574636</v>
      </c>
      <c r="D36" s="146">
        <v>4.4685055099920827</v>
      </c>
      <c r="E36" s="146">
        <v>4.5372303288111802</v>
      </c>
      <c r="F36" s="146">
        <v>4.7082506359297671</v>
      </c>
      <c r="G36" s="146">
        <v>5.0651786072610392</v>
      </c>
      <c r="H36" s="146">
        <v>5.4793460166915295</v>
      </c>
      <c r="I36" s="146">
        <v>5.3953000851637292</v>
      </c>
      <c r="J36" s="146">
        <v>6.5299175358871588</v>
      </c>
      <c r="K36" s="146">
        <v>7.5304258700084432</v>
      </c>
      <c r="L36" s="146">
        <v>8.1481984477931935</v>
      </c>
      <c r="M36" s="146">
        <v>7.9836526658201219</v>
      </c>
    </row>
    <row r="37" spans="2:13" x14ac:dyDescent="0.25">
      <c r="B37" s="73" t="s">
        <v>320</v>
      </c>
      <c r="C37" s="146">
        <v>4.3272756136465</v>
      </c>
      <c r="D37" s="146">
        <v>4.8331336999500758</v>
      </c>
      <c r="E37" s="146">
        <v>5.6048970178369784</v>
      </c>
      <c r="F37" s="146">
        <v>5.5762889972887963</v>
      </c>
      <c r="G37" s="146">
        <v>5.5875143907602043</v>
      </c>
      <c r="H37" s="146">
        <v>5.5108680446593645</v>
      </c>
      <c r="I37" s="146">
        <v>6.1639993712871384</v>
      </c>
      <c r="J37" s="146">
        <v>6.6308412089454496</v>
      </c>
      <c r="K37" s="146">
        <v>6.6445253589698501</v>
      </c>
      <c r="L37" s="146">
        <v>7.0302704605890991</v>
      </c>
      <c r="M37" s="146">
        <v>7.8248948192222727</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68" display="zpět"/>
    <hyperlink ref="C44" r:id="rId1"/>
    <hyperlink ref="C43" r:id="rId2"/>
  </hyperlinks>
  <pageMargins left="0.7" right="0.7" top="0.78740157499999996" bottom="0.78740157499999996"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140625" customWidth="1"/>
    <col min="2" max="2" width="39.5703125" customWidth="1"/>
  </cols>
  <sheetData>
    <row r="1" spans="2:13" x14ac:dyDescent="0.25">
      <c r="B1" s="190" t="s">
        <v>295</v>
      </c>
    </row>
    <row r="2" spans="2:13" x14ac:dyDescent="0.25">
      <c r="B2" s="67" t="s">
        <v>265</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506</v>
      </c>
      <c r="C5" s="308">
        <v>10826.619999999999</v>
      </c>
      <c r="D5" s="308">
        <v>11294.600000000002</v>
      </c>
      <c r="E5" s="308">
        <v>12034.149999999998</v>
      </c>
      <c r="F5" s="308">
        <v>12613.07</v>
      </c>
      <c r="G5" s="308">
        <v>12436.730000000001</v>
      </c>
      <c r="H5" s="308">
        <v>12197.969999999998</v>
      </c>
      <c r="I5" s="308">
        <v>12936.029999999999</v>
      </c>
      <c r="J5" s="308">
        <v>13101.670000000002</v>
      </c>
      <c r="K5" s="308">
        <v>14537.199999999999</v>
      </c>
      <c r="L5" s="308">
        <v>14814.609999999993</v>
      </c>
      <c r="M5" s="308">
        <v>15252.170000000002</v>
      </c>
    </row>
    <row r="6" spans="2:13" x14ac:dyDescent="0.25">
      <c r="B6" s="144" t="s">
        <v>499</v>
      </c>
      <c r="C6" s="308">
        <v>4922640</v>
      </c>
      <c r="D6" s="308">
        <v>4988977</v>
      </c>
      <c r="E6" s="308">
        <v>5093143</v>
      </c>
      <c r="F6" s="308">
        <v>5204079</v>
      </c>
      <c r="G6" s="308">
        <v>5110100</v>
      </c>
      <c r="H6" s="308">
        <v>5057241</v>
      </c>
      <c r="I6" s="308">
        <v>5043438</v>
      </c>
      <c r="J6" s="308">
        <v>5064623</v>
      </c>
      <c r="K6" s="308">
        <v>5080930</v>
      </c>
      <c r="L6" s="308">
        <v>5108967</v>
      </c>
      <c r="M6" s="308">
        <v>5179651</v>
      </c>
    </row>
    <row r="7" spans="2:13" x14ac:dyDescent="0.25">
      <c r="B7" s="306" t="s">
        <v>507</v>
      </c>
      <c r="C7" s="145">
        <v>2.1993523800237269</v>
      </c>
      <c r="D7" s="145">
        <v>2.2639110182307918</v>
      </c>
      <c r="E7" s="145">
        <v>2.3628140815995149</v>
      </c>
      <c r="F7" s="145">
        <v>2.4236891868859023</v>
      </c>
      <c r="G7" s="145">
        <v>2.4337547210426411</v>
      </c>
      <c r="H7" s="145">
        <v>2.4119811573148278</v>
      </c>
      <c r="I7" s="145">
        <v>2.5649229751609912</v>
      </c>
      <c r="J7" s="145">
        <v>2.5868993605249595</v>
      </c>
      <c r="K7" s="145">
        <v>2.8611297538049136</v>
      </c>
      <c r="L7" s="145">
        <v>2.8997270876871966</v>
      </c>
      <c r="M7" s="145">
        <v>2.944632756145154</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501</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5">
        <v>2.1993523800237269</v>
      </c>
      <c r="D11" s="145">
        <v>2.2639110182307918</v>
      </c>
      <c r="E11" s="145">
        <v>2.3628140815995149</v>
      </c>
      <c r="F11" s="145">
        <v>2.4236891868859023</v>
      </c>
      <c r="G11" s="145">
        <v>2.4337547210426411</v>
      </c>
      <c r="H11" s="145">
        <v>2.4119811573148278</v>
      </c>
      <c r="I11" s="145">
        <v>2.5649229751609912</v>
      </c>
      <c r="J11" s="145">
        <v>2.5868993605249595</v>
      </c>
      <c r="K11" s="145">
        <v>2.8611297538049136</v>
      </c>
      <c r="L11" s="145">
        <v>2.8997270876871966</v>
      </c>
      <c r="M11" s="145">
        <v>2.944632756145154</v>
      </c>
    </row>
    <row r="12" spans="2:13" x14ac:dyDescent="0.25">
      <c r="B12" s="73" t="s">
        <v>298</v>
      </c>
      <c r="C12" s="146">
        <v>6.5284969019518542</v>
      </c>
      <c r="D12" s="146">
        <v>6.4734026557404789</v>
      </c>
      <c r="E12" s="146">
        <v>6.9856280241721214</v>
      </c>
      <c r="F12" s="146">
        <v>6.68557637173486</v>
      </c>
      <c r="G12" s="146">
        <v>6.3775128496613904</v>
      </c>
      <c r="H12" s="146">
        <v>6.2443872555200883</v>
      </c>
      <c r="I12" s="146">
        <v>6.7336170307326482</v>
      </c>
      <c r="J12" s="146">
        <v>6.5806024062241804</v>
      </c>
      <c r="K12" s="146">
        <v>7.2786518181937589</v>
      </c>
      <c r="L12" s="146">
        <v>7.2687543735319347</v>
      </c>
      <c r="M12" s="146">
        <v>7.0645522747852372</v>
      </c>
    </row>
    <row r="13" spans="2:13" x14ac:dyDescent="0.25">
      <c r="B13" s="73" t="s">
        <v>299</v>
      </c>
      <c r="C13" s="146">
        <v>0.98315655444252747</v>
      </c>
      <c r="D13" s="146">
        <v>1.0649081456331282</v>
      </c>
      <c r="E13" s="146">
        <v>0.98293213470165086</v>
      </c>
      <c r="F13" s="146">
        <v>1.2504909502996147</v>
      </c>
      <c r="G13" s="146">
        <v>1.146219435106169</v>
      </c>
      <c r="H13" s="146">
        <v>1.0658539291710547</v>
      </c>
      <c r="I13" s="146">
        <v>1.2119420418127442</v>
      </c>
      <c r="J13" s="146">
        <v>1.1538992879069772</v>
      </c>
      <c r="K13" s="146">
        <v>1.0670053928458734</v>
      </c>
      <c r="L13" s="146">
        <v>1.0762276793772974</v>
      </c>
      <c r="M13" s="146">
        <v>1.4794175584676856</v>
      </c>
    </row>
    <row r="14" spans="2:13" x14ac:dyDescent="0.25">
      <c r="B14" s="73" t="s">
        <v>300</v>
      </c>
      <c r="C14" s="146">
        <v>1.6065870271332139</v>
      </c>
      <c r="D14" s="146">
        <v>1.5868660615691239</v>
      </c>
      <c r="E14" s="146">
        <v>1.4812514302527053</v>
      </c>
      <c r="F14" s="146">
        <v>1.5728061249212579</v>
      </c>
      <c r="G14" s="146">
        <v>1.527012146233869</v>
      </c>
      <c r="H14" s="146">
        <v>1.4289619672480931</v>
      </c>
      <c r="I14" s="146">
        <v>1.4232367222305651</v>
      </c>
      <c r="J14" s="146">
        <v>1.3402865151673589</v>
      </c>
      <c r="K14" s="146">
        <v>1.6625002540495495</v>
      </c>
      <c r="L14" s="146">
        <v>1.9532779757993322</v>
      </c>
      <c r="M14" s="146">
        <v>1.7798431429076875</v>
      </c>
    </row>
    <row r="15" spans="2:13" x14ac:dyDescent="0.25">
      <c r="B15" s="73" t="s">
        <v>301</v>
      </c>
      <c r="C15" s="146">
        <v>0.5982315999217207</v>
      </c>
      <c r="D15" s="146">
        <v>0.53148257742866878</v>
      </c>
      <c r="E15" s="146">
        <v>0.4934978683291556</v>
      </c>
      <c r="F15" s="146">
        <v>0.54313886317153104</v>
      </c>
      <c r="G15" s="146">
        <v>0.73177733758217789</v>
      </c>
      <c r="H15" s="146">
        <v>1.3741125538022658</v>
      </c>
      <c r="I15" s="146">
        <v>1.8514411618579931</v>
      </c>
      <c r="J15" s="146">
        <v>1.6625347673242927</v>
      </c>
      <c r="K15" s="146">
        <v>1.8131640432418528</v>
      </c>
      <c r="L15" s="146">
        <v>2.1138546353486807</v>
      </c>
      <c r="M15" s="146">
        <v>1.9291294981762581</v>
      </c>
    </row>
    <row r="16" spans="2:13" x14ac:dyDescent="0.25">
      <c r="B16" s="73" t="s">
        <v>302</v>
      </c>
      <c r="C16" s="146">
        <v>0.14831913821008783</v>
      </c>
      <c r="D16" s="146">
        <v>0.15563465104004548</v>
      </c>
      <c r="E16" s="146">
        <v>0.15204710318165052</v>
      </c>
      <c r="F16" s="146">
        <v>0.1388870517585746</v>
      </c>
      <c r="G16" s="146">
        <v>0.11759266288033014</v>
      </c>
      <c r="H16" s="146">
        <v>0.13320807100691281</v>
      </c>
      <c r="I16" s="146">
        <v>0.11347195824231937</v>
      </c>
      <c r="J16" s="146">
        <v>0.10142222608041436</v>
      </c>
      <c r="K16" s="146">
        <v>0.364119323693125</v>
      </c>
      <c r="L16" s="146">
        <v>9.5871620525376469E-2</v>
      </c>
      <c r="M16" s="146">
        <v>9.6807223308200685E-2</v>
      </c>
    </row>
    <row r="17" spans="2:13" x14ac:dyDescent="0.25">
      <c r="B17" s="73" t="s">
        <v>303</v>
      </c>
      <c r="C17" s="146">
        <v>0.34174343700214721</v>
      </c>
      <c r="D17" s="146">
        <v>0.48296512794062874</v>
      </c>
      <c r="E17" s="146">
        <v>0.53292355416409354</v>
      </c>
      <c r="F17" s="146">
        <v>0.50928536597990093</v>
      </c>
      <c r="G17" s="146">
        <v>0.51346368540513199</v>
      </c>
      <c r="H17" s="146">
        <v>0.5045826352616537</v>
      </c>
      <c r="I17" s="146">
        <v>0.50726529685548871</v>
      </c>
      <c r="J17" s="146">
        <v>0.53382334438394086</v>
      </c>
      <c r="K17" s="146">
        <v>0.63095952716274561</v>
      </c>
      <c r="L17" s="146">
        <v>0.69033131064205666</v>
      </c>
      <c r="M17" s="146">
        <v>0.69070010747201305</v>
      </c>
    </row>
    <row r="18" spans="2:13" x14ac:dyDescent="0.25">
      <c r="B18" s="73" t="s">
        <v>304</v>
      </c>
      <c r="C18" s="146">
        <v>0.81730030769535678</v>
      </c>
      <c r="D18" s="146">
        <v>1.0024123287944338</v>
      </c>
      <c r="E18" s="146">
        <v>0.99593465741689824</v>
      </c>
      <c r="F18" s="146">
        <v>0.81453615076174735</v>
      </c>
      <c r="G18" s="146">
        <v>0.67864343690223861</v>
      </c>
      <c r="H18" s="146">
        <v>0.72757297336227922</v>
      </c>
      <c r="I18" s="146">
        <v>1.2726888220639285</v>
      </c>
      <c r="J18" s="146">
        <v>0.95320872671599899</v>
      </c>
      <c r="K18" s="146">
        <v>1.2439259863771408</v>
      </c>
      <c r="L18" s="146">
        <v>1.2470444625666119</v>
      </c>
      <c r="M18" s="146">
        <v>1.4803444478837362</v>
      </c>
    </row>
    <row r="19" spans="2:13" x14ac:dyDescent="0.25">
      <c r="B19" s="73" t="s">
        <v>305</v>
      </c>
      <c r="C19" s="146">
        <v>1.2256510682174062</v>
      </c>
      <c r="D19" s="146">
        <v>1.3524747606681315</v>
      </c>
      <c r="E19" s="146">
        <v>1.6425953457441724</v>
      </c>
      <c r="F19" s="146">
        <v>1.7799383867481511</v>
      </c>
      <c r="G19" s="146">
        <v>1.7863093995343764</v>
      </c>
      <c r="H19" s="146">
        <v>1.6166219839142091</v>
      </c>
      <c r="I19" s="146">
        <v>1.5887776219776202</v>
      </c>
      <c r="J19" s="146">
        <v>1.5009922137124734</v>
      </c>
      <c r="K19" s="146">
        <v>1.6963483077820161</v>
      </c>
      <c r="L19" s="146">
        <v>1.7530278232405891</v>
      </c>
      <c r="M19" s="146">
        <v>1.8202179007589399</v>
      </c>
    </row>
    <row r="20" spans="2:13" x14ac:dyDescent="0.25">
      <c r="B20" s="73" t="s">
        <v>306</v>
      </c>
      <c r="C20" s="146">
        <v>1.2414599254761132</v>
      </c>
      <c r="D20" s="146">
        <v>1.3694068326656184</v>
      </c>
      <c r="E20" s="146">
        <v>1.3257870071237539</v>
      </c>
      <c r="F20" s="146">
        <v>1.2916331870531761</v>
      </c>
      <c r="G20" s="146">
        <v>1.4227626699366023</v>
      </c>
      <c r="H20" s="146">
        <v>1.5039486023941981</v>
      </c>
      <c r="I20" s="146">
        <v>1.5787083989289699</v>
      </c>
      <c r="J20" s="146">
        <v>2.0112741293089194</v>
      </c>
      <c r="K20" s="146">
        <v>1.9939487768538631</v>
      </c>
      <c r="L20" s="146">
        <v>1.8592551916532729</v>
      </c>
      <c r="M20" s="146">
        <v>1.7885011002303919</v>
      </c>
    </row>
    <row r="21" spans="2:13" x14ac:dyDescent="0.25">
      <c r="B21" s="73" t="s">
        <v>307</v>
      </c>
      <c r="C21" s="146">
        <v>0.19036190459321709</v>
      </c>
      <c r="D21" s="146">
        <v>0.15900720855950987</v>
      </c>
      <c r="E21" s="146">
        <v>0.16093146193351957</v>
      </c>
      <c r="F21" s="146">
        <v>0.33352371534763187</v>
      </c>
      <c r="G21" s="146">
        <v>0.34527983492318859</v>
      </c>
      <c r="H21" s="146">
        <v>0.23353115993427725</v>
      </c>
      <c r="I21" s="146">
        <v>0.25786750360505561</v>
      </c>
      <c r="J21" s="146">
        <v>0.22966875904494355</v>
      </c>
      <c r="K21" s="146">
        <v>0.2683237201492048</v>
      </c>
      <c r="L21" s="146">
        <v>0.27021246561923867</v>
      </c>
      <c r="M21" s="146">
        <v>0.30432597752536411</v>
      </c>
    </row>
    <row r="22" spans="2:13" x14ac:dyDescent="0.25">
      <c r="B22" s="73" t="s">
        <v>308</v>
      </c>
      <c r="C22" s="146">
        <v>3.9651816731354605</v>
      </c>
      <c r="D22" s="146">
        <v>3.9805368132970926</v>
      </c>
      <c r="E22" s="146">
        <v>4.0808829543781462</v>
      </c>
      <c r="F22" s="146">
        <v>4.0932680901542113</v>
      </c>
      <c r="G22" s="146">
        <v>4.3504481475723376</v>
      </c>
      <c r="H22" s="146">
        <v>4.2368613625467288</v>
      </c>
      <c r="I22" s="146">
        <v>4.3402254756409038</v>
      </c>
      <c r="J22" s="146">
        <v>4.1410250487720806</v>
      </c>
      <c r="K22" s="146">
        <v>4.7495404812477959</v>
      </c>
      <c r="L22" s="146">
        <v>5.1312652891271533</v>
      </c>
      <c r="M22" s="146">
        <v>5.2178693646527075</v>
      </c>
    </row>
    <row r="23" spans="2:13" x14ac:dyDescent="0.25">
      <c r="B23" s="73" t="s">
        <v>309</v>
      </c>
      <c r="C23" s="146">
        <v>1.6151817939500472</v>
      </c>
      <c r="D23" s="146">
        <v>1.5983026377262652</v>
      </c>
      <c r="E23" s="146">
        <v>1.6322792264709105</v>
      </c>
      <c r="F23" s="146">
        <v>1.5862762188607096</v>
      </c>
      <c r="G23" s="146">
        <v>1.8120695775647855</v>
      </c>
      <c r="H23" s="146">
        <v>2.2465257244234178</v>
      </c>
      <c r="I23" s="146">
        <v>1.9040129370977927</v>
      </c>
      <c r="J23" s="146">
        <v>2.6434509600601994</v>
      </c>
      <c r="K23" s="146">
        <v>3.1668137622369361</v>
      </c>
      <c r="L23" s="146">
        <v>3.1536485297391659</v>
      </c>
      <c r="M23" s="146">
        <v>3.3191395003170228</v>
      </c>
    </row>
    <row r="24" spans="2:13" x14ac:dyDescent="0.25">
      <c r="B24" s="73" t="s">
        <v>310</v>
      </c>
      <c r="C24" s="146">
        <v>0.72191777680966684</v>
      </c>
      <c r="D24" s="146">
        <v>0.78053384168236462</v>
      </c>
      <c r="E24" s="146">
        <v>0.48010335732358922</v>
      </c>
      <c r="F24" s="146">
        <v>0.6003148305114927</v>
      </c>
      <c r="G24" s="146">
        <v>0.66716450395142712</v>
      </c>
      <c r="H24" s="146">
        <v>0.65853733099974776</v>
      </c>
      <c r="I24" s="146">
        <v>0.75496552980836384</v>
      </c>
      <c r="J24" s="146">
        <v>0.89602730749889503</v>
      </c>
      <c r="K24" s="146">
        <v>0.8909805018644148</v>
      </c>
      <c r="L24" s="146">
        <v>0.89973223802220081</v>
      </c>
      <c r="M24" s="146">
        <v>1.1299681921082041</v>
      </c>
    </row>
    <row r="25" spans="2:13" x14ac:dyDescent="0.25">
      <c r="B25" s="73" t="s">
        <v>311</v>
      </c>
      <c r="C25" s="146">
        <v>1.2264614500729496</v>
      </c>
      <c r="D25" s="146">
        <v>1.352375384159803</v>
      </c>
      <c r="E25" s="146">
        <v>1.7032536874080106</v>
      </c>
      <c r="F25" s="146">
        <v>1.7772038249853952</v>
      </c>
      <c r="G25" s="146">
        <v>1.7411705722880382</v>
      </c>
      <c r="H25" s="146">
        <v>1.5582571807736365</v>
      </c>
      <c r="I25" s="146">
        <v>1.6622827200542354</v>
      </c>
      <c r="J25" s="146">
        <v>1.8410779451670254</v>
      </c>
      <c r="K25" s="146">
        <v>1.8890402397997184</v>
      </c>
      <c r="L25" s="146">
        <v>1.8114466259601392</v>
      </c>
      <c r="M25" s="146">
        <v>1.9730877820084443</v>
      </c>
    </row>
    <row r="26" spans="2:13" x14ac:dyDescent="0.25">
      <c r="B26" s="303"/>
      <c r="C26" s="303"/>
      <c r="D26" s="303"/>
      <c r="E26" s="303"/>
      <c r="F26" s="303"/>
      <c r="G26" s="303"/>
      <c r="H26" s="303"/>
      <c r="I26" s="303"/>
      <c r="J26" s="303"/>
      <c r="K26" s="303"/>
      <c r="L26" s="303"/>
      <c r="M26" s="303"/>
    </row>
    <row r="27" spans="2:13" x14ac:dyDescent="0.25">
      <c r="B27" s="305" t="s">
        <v>312</v>
      </c>
      <c r="C27" s="99">
        <v>2005</v>
      </c>
      <c r="D27" s="99">
        <v>2006</v>
      </c>
      <c r="E27" s="99">
        <v>2007</v>
      </c>
      <c r="F27" s="99">
        <v>2008</v>
      </c>
      <c r="G27" s="99">
        <v>2009</v>
      </c>
      <c r="H27" s="99">
        <v>2010</v>
      </c>
      <c r="I27" s="99">
        <v>2011</v>
      </c>
      <c r="J27" s="99">
        <v>2012</v>
      </c>
      <c r="K27" s="99">
        <v>2013</v>
      </c>
      <c r="L27" s="99">
        <v>2014</v>
      </c>
      <c r="M27" s="99">
        <v>2015</v>
      </c>
    </row>
    <row r="28" spans="2:13" x14ac:dyDescent="0.25">
      <c r="B28" s="306" t="s">
        <v>297</v>
      </c>
      <c r="C28" s="145">
        <v>2.1993523800237269</v>
      </c>
      <c r="D28" s="145">
        <v>2.2639110182307918</v>
      </c>
      <c r="E28" s="145">
        <v>2.3628140815995149</v>
      </c>
      <c r="F28" s="145">
        <v>2.4236891868859023</v>
      </c>
      <c r="G28" s="145">
        <v>2.4337547210426411</v>
      </c>
      <c r="H28" s="145">
        <v>2.4119811573148278</v>
      </c>
      <c r="I28" s="145">
        <v>2.5649229751609912</v>
      </c>
      <c r="J28" s="145">
        <v>2.5868993605249595</v>
      </c>
      <c r="K28" s="145">
        <v>2.8611297538049136</v>
      </c>
      <c r="L28" s="145">
        <v>2.8997270876871966</v>
      </c>
      <c r="M28" s="145">
        <v>2.944632756145154</v>
      </c>
    </row>
    <row r="29" spans="2:13" x14ac:dyDescent="0.25">
      <c r="B29" s="73" t="s">
        <v>313</v>
      </c>
      <c r="C29" s="146">
        <v>6.5284969019518542</v>
      </c>
      <c r="D29" s="146">
        <v>6.4734026557404789</v>
      </c>
      <c r="E29" s="146">
        <v>6.9856280241721214</v>
      </c>
      <c r="F29" s="146">
        <v>6.68557637173486</v>
      </c>
      <c r="G29" s="146">
        <v>6.3775128496613904</v>
      </c>
      <c r="H29" s="146">
        <v>6.2443872555200883</v>
      </c>
      <c r="I29" s="146">
        <v>6.7336170307326482</v>
      </c>
      <c r="J29" s="146">
        <v>6.5806024062241804</v>
      </c>
      <c r="K29" s="146">
        <v>7.2786518181937589</v>
      </c>
      <c r="L29" s="146">
        <v>7.2687543735319347</v>
      </c>
      <c r="M29" s="146">
        <v>7.0645522747852372</v>
      </c>
    </row>
    <row r="30" spans="2:13" x14ac:dyDescent="0.25">
      <c r="B30" s="73" t="s">
        <v>314</v>
      </c>
      <c r="C30" s="146">
        <v>0.98315655444252747</v>
      </c>
      <c r="D30" s="146">
        <v>1.0649081456331282</v>
      </c>
      <c r="E30" s="146">
        <v>0.98293213470165086</v>
      </c>
      <c r="F30" s="146">
        <v>1.2504909502996147</v>
      </c>
      <c r="G30" s="146">
        <v>1.146219435106169</v>
      </c>
      <c r="H30" s="146">
        <v>1.0658539291710547</v>
      </c>
      <c r="I30" s="146">
        <v>1.2119420418127442</v>
      </c>
      <c r="J30" s="146">
        <v>1.1538992879069772</v>
      </c>
      <c r="K30" s="146">
        <v>1.0670053928458734</v>
      </c>
      <c r="L30" s="146">
        <v>1.0762276793772974</v>
      </c>
      <c r="M30" s="146">
        <v>1.4794175584676856</v>
      </c>
    </row>
    <row r="31" spans="2:13" x14ac:dyDescent="0.25">
      <c r="B31" s="73" t="s">
        <v>315</v>
      </c>
      <c r="C31" s="146">
        <v>1.1148341465784706</v>
      </c>
      <c r="D31" s="146">
        <v>1.0758773750210564</v>
      </c>
      <c r="E31" s="146">
        <v>1.0091440937141609</v>
      </c>
      <c r="F31" s="146">
        <v>1.0800739859777031</v>
      </c>
      <c r="G31" s="146">
        <v>1.1444434278059081</v>
      </c>
      <c r="H31" s="146">
        <v>1.4025282262173497</v>
      </c>
      <c r="I31" s="146">
        <v>1.629221169449462</v>
      </c>
      <c r="J31" s="146">
        <v>1.4962098130499428</v>
      </c>
      <c r="K31" s="146">
        <v>1.7358276013158718</v>
      </c>
      <c r="L31" s="146">
        <v>2.0297927641180311</v>
      </c>
      <c r="M31" s="146">
        <v>1.851255628754283</v>
      </c>
    </row>
    <row r="32" spans="2:13" x14ac:dyDescent="0.25">
      <c r="B32" s="73" t="s">
        <v>316</v>
      </c>
      <c r="C32" s="146">
        <v>0.28310044967862857</v>
      </c>
      <c r="D32" s="146">
        <v>0.38558936494005297</v>
      </c>
      <c r="E32" s="146">
        <v>0.42017401431988632</v>
      </c>
      <c r="F32" s="146">
        <v>0.4012271240726627</v>
      </c>
      <c r="G32" s="146">
        <v>0.39802546847833087</v>
      </c>
      <c r="H32" s="146">
        <v>0.39816866521086663</v>
      </c>
      <c r="I32" s="146">
        <v>0.39471870667499043</v>
      </c>
      <c r="J32" s="146">
        <v>0.40929593016593929</v>
      </c>
      <c r="K32" s="146">
        <v>0.556535962674236</v>
      </c>
      <c r="L32" s="146">
        <v>0.5261828882123547</v>
      </c>
      <c r="M32" s="146">
        <v>0.5215843473721985</v>
      </c>
    </row>
    <row r="33" spans="2:13" x14ac:dyDescent="0.25">
      <c r="B33" s="73" t="s">
        <v>317</v>
      </c>
      <c r="C33" s="146">
        <v>1.1130607273658855</v>
      </c>
      <c r="D33" s="146">
        <v>1.2575332725510771</v>
      </c>
      <c r="E33" s="146">
        <v>1.3487766508787835</v>
      </c>
      <c r="F33" s="146">
        <v>1.338186313909514</v>
      </c>
      <c r="G33" s="146">
        <v>1.3470497691123653</v>
      </c>
      <c r="H33" s="146">
        <v>1.3234080791353469</v>
      </c>
      <c r="I33" s="146">
        <v>1.4953447989889634</v>
      </c>
      <c r="J33" s="146">
        <v>1.5265690317666596</v>
      </c>
      <c r="K33" s="146">
        <v>1.6766190169182544</v>
      </c>
      <c r="L33" s="146">
        <v>1.6482884766135353</v>
      </c>
      <c r="M33" s="146">
        <v>1.7129729660118393</v>
      </c>
    </row>
    <row r="34" spans="2:13" x14ac:dyDescent="0.25">
      <c r="B34" s="73" t="s">
        <v>318</v>
      </c>
      <c r="C34" s="146">
        <v>2.8376700071818655</v>
      </c>
      <c r="D34" s="146">
        <v>2.8316329542517784</v>
      </c>
      <c r="E34" s="146">
        <v>2.8933267955720607</v>
      </c>
      <c r="F34" s="146">
        <v>2.9921783720628325</v>
      </c>
      <c r="G34" s="146">
        <v>3.1787627188876444</v>
      </c>
      <c r="H34" s="146">
        <v>3.0900062759784359</v>
      </c>
      <c r="I34" s="146">
        <v>3.1643831212668725</v>
      </c>
      <c r="J34" s="146">
        <v>3.0303824491452427</v>
      </c>
      <c r="K34" s="146">
        <v>3.4719519264934124</v>
      </c>
      <c r="L34" s="146">
        <v>3.7285800863770397</v>
      </c>
      <c r="M34" s="146">
        <v>3.8380160463263162</v>
      </c>
    </row>
    <row r="35" spans="2:13" x14ac:dyDescent="0.25">
      <c r="B35" s="73" t="s">
        <v>319</v>
      </c>
      <c r="C35" s="146">
        <v>1.181754125718524</v>
      </c>
      <c r="D35" s="146">
        <v>1.2033176181724408</v>
      </c>
      <c r="E35" s="146">
        <v>1.0689381836380083</v>
      </c>
      <c r="F35" s="146">
        <v>1.0965587266545671</v>
      </c>
      <c r="G35" s="146">
        <v>1.2555045185393279</v>
      </c>
      <c r="H35" s="146">
        <v>1.4657695877470187</v>
      </c>
      <c r="I35" s="146">
        <v>1.3374823355450951</v>
      </c>
      <c r="J35" s="146">
        <v>1.7944042870232402</v>
      </c>
      <c r="K35" s="146">
        <v>2.0270763513289305</v>
      </c>
      <c r="L35" s="146">
        <v>2.0546640446467692</v>
      </c>
      <c r="M35" s="146">
        <v>2.2427654856736274</v>
      </c>
    </row>
    <row r="36" spans="2:13" x14ac:dyDescent="0.25">
      <c r="B36" s="73" t="s">
        <v>320</v>
      </c>
      <c r="C36" s="146">
        <v>1.2264614500729496</v>
      </c>
      <c r="D36" s="146">
        <v>1.352375384159803</v>
      </c>
      <c r="E36" s="146">
        <v>1.7032536874080106</v>
      </c>
      <c r="F36" s="146">
        <v>1.7772038249853952</v>
      </c>
      <c r="G36" s="146">
        <v>1.7411705722880382</v>
      </c>
      <c r="H36" s="146">
        <v>1.5582571807736365</v>
      </c>
      <c r="I36" s="146">
        <v>1.6622827200542354</v>
      </c>
      <c r="J36" s="146">
        <v>1.8410779451670254</v>
      </c>
      <c r="K36" s="146">
        <v>1.8890402397997184</v>
      </c>
      <c r="L36" s="146">
        <v>1.8114466259601392</v>
      </c>
      <c r="M36" s="146">
        <v>1.9730877820084443</v>
      </c>
    </row>
    <row r="37" spans="2:13" x14ac:dyDescent="0.25">
      <c r="B37" s="303"/>
      <c r="C37" s="303"/>
      <c r="D37" s="303"/>
      <c r="E37" s="303"/>
      <c r="F37" s="303"/>
      <c r="G37" s="303"/>
      <c r="H37" s="303"/>
      <c r="I37" s="303"/>
      <c r="J37" s="303"/>
      <c r="K37" s="303"/>
      <c r="L37" s="303"/>
      <c r="M37" s="303"/>
    </row>
    <row r="38" spans="2:13" x14ac:dyDescent="0.25">
      <c r="B38" s="303"/>
      <c r="C38" s="303"/>
      <c r="D38" s="303"/>
      <c r="E38" s="303"/>
      <c r="F38" s="303"/>
      <c r="G38" s="303"/>
      <c r="H38" s="303"/>
      <c r="I38" s="303"/>
      <c r="J38" s="303"/>
      <c r="K38" s="303"/>
      <c r="L38" s="303"/>
      <c r="M38" s="303"/>
    </row>
    <row r="39" spans="2:13" x14ac:dyDescent="0.25">
      <c r="B39" s="196" t="s">
        <v>444</v>
      </c>
      <c r="C39" s="303" t="s">
        <v>198</v>
      </c>
      <c r="D39" s="303"/>
      <c r="E39" s="303"/>
      <c r="F39" s="303"/>
      <c r="G39" s="303"/>
      <c r="H39" s="303"/>
      <c r="I39" s="303"/>
      <c r="J39" s="303"/>
      <c r="K39" s="303"/>
      <c r="L39" s="303"/>
      <c r="M39" s="303"/>
    </row>
    <row r="40" spans="2:13" x14ac:dyDescent="0.25">
      <c r="B40" s="196" t="s">
        <v>330</v>
      </c>
      <c r="C40" s="303" t="s">
        <v>1014</v>
      </c>
      <c r="D40" s="303"/>
      <c r="E40" s="303"/>
      <c r="F40" s="303"/>
      <c r="G40" s="303"/>
      <c r="H40" s="303"/>
      <c r="I40" s="303"/>
      <c r="J40" s="303"/>
      <c r="K40" s="303"/>
      <c r="L40" s="303"/>
      <c r="M40" s="303"/>
    </row>
    <row r="41" spans="2:13" x14ac:dyDescent="0.25">
      <c r="B41" s="303" t="s">
        <v>446</v>
      </c>
      <c r="C41" s="191" t="s">
        <v>1015</v>
      </c>
      <c r="D41" s="303"/>
      <c r="E41" s="303"/>
      <c r="F41" s="303"/>
      <c r="G41" s="303"/>
      <c r="H41" s="303"/>
      <c r="I41" s="303"/>
      <c r="J41" s="303"/>
      <c r="K41" s="303"/>
      <c r="L41" s="303"/>
      <c r="M41" s="303"/>
    </row>
    <row r="42" spans="2:13" x14ac:dyDescent="0.25">
      <c r="B42" s="303" t="s">
        <v>447</v>
      </c>
      <c r="C42" s="190" t="s">
        <v>1016</v>
      </c>
      <c r="D42" s="303"/>
      <c r="E42" s="303"/>
      <c r="F42" s="303"/>
      <c r="G42" s="303"/>
      <c r="H42" s="303"/>
      <c r="I42" s="303"/>
      <c r="J42" s="303"/>
      <c r="K42" s="303"/>
      <c r="L42" s="303"/>
      <c r="M42" s="303"/>
    </row>
    <row r="43" spans="2:13" x14ac:dyDescent="0.25">
      <c r="B43" s="303"/>
      <c r="C43" s="190" t="s">
        <v>481</v>
      </c>
      <c r="D43" s="303"/>
      <c r="E43" s="303"/>
      <c r="F43" s="303"/>
      <c r="G43" s="303"/>
      <c r="H43" s="303"/>
      <c r="I43" s="303"/>
      <c r="J43" s="303"/>
      <c r="K43" s="303"/>
      <c r="L43" s="303"/>
      <c r="M43" s="303"/>
    </row>
    <row r="44" spans="2:13" x14ac:dyDescent="0.25">
      <c r="B44" s="303" t="s">
        <v>329</v>
      </c>
      <c r="C44" s="303" t="s">
        <v>482</v>
      </c>
      <c r="D44" s="303"/>
      <c r="E44" s="303"/>
      <c r="F44" s="303"/>
      <c r="G44" s="303"/>
      <c r="H44" s="303"/>
      <c r="I44" s="303"/>
      <c r="J44" s="303"/>
      <c r="K44" s="303"/>
      <c r="L44" s="303"/>
      <c r="M44" s="303"/>
    </row>
  </sheetData>
  <hyperlinks>
    <hyperlink ref="B1" location="'NČI 2014+ v14 '!N69" display="zpět"/>
    <hyperlink ref="C43" r:id="rId1"/>
    <hyperlink ref="C42" r:id="rId2"/>
  </hyperlink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140625" customWidth="1"/>
    <col min="2" max="2" width="38.140625" customWidth="1"/>
  </cols>
  <sheetData>
    <row r="1" spans="2:13" x14ac:dyDescent="0.25">
      <c r="B1" s="190" t="s">
        <v>295</v>
      </c>
    </row>
    <row r="2" spans="2:13" x14ac:dyDescent="0.25">
      <c r="B2" s="67" t="s">
        <v>261</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496</v>
      </c>
      <c r="C5" s="308">
        <v>8686.0180700000019</v>
      </c>
      <c r="D5" s="308">
        <v>9589.1920300000002</v>
      </c>
      <c r="E5" s="308">
        <v>11669.52</v>
      </c>
      <c r="F5" s="308">
        <v>11703.318079999999</v>
      </c>
      <c r="G5" s="308">
        <v>12302.210680000002</v>
      </c>
      <c r="H5" s="308">
        <v>12020.050000000001</v>
      </c>
      <c r="I5" s="308">
        <v>12971.688390000007</v>
      </c>
      <c r="J5" s="308">
        <v>13884.387999999994</v>
      </c>
      <c r="K5" s="308">
        <v>14875.443690000006</v>
      </c>
      <c r="L5" s="308">
        <v>16145.349640000004</v>
      </c>
      <c r="M5" s="308">
        <v>18090.631000000005</v>
      </c>
    </row>
    <row r="6" spans="2:13" x14ac:dyDescent="0.25">
      <c r="B6" s="139" t="s">
        <v>1047</v>
      </c>
      <c r="C6" s="308">
        <v>1242.9975099999999</v>
      </c>
      <c r="D6" s="308">
        <v>1106.0329999999997</v>
      </c>
      <c r="E6" s="308">
        <v>1695.2090000000003</v>
      </c>
      <c r="F6" s="308">
        <v>1411.1401600000002</v>
      </c>
      <c r="G6" s="308">
        <v>1280.2064399999999</v>
      </c>
      <c r="H6" s="308">
        <v>1725.2620000000002</v>
      </c>
      <c r="I6" s="308">
        <v>1784.31746</v>
      </c>
      <c r="J6" s="308">
        <v>1808.2559999999996</v>
      </c>
      <c r="K6" s="308">
        <v>2027.8510000000003</v>
      </c>
      <c r="L6" s="308">
        <v>1977.22505</v>
      </c>
      <c r="M6" s="308">
        <v>2217.7810000000004</v>
      </c>
    </row>
    <row r="7" spans="2:13" x14ac:dyDescent="0.25">
      <c r="B7" s="306" t="s">
        <v>495</v>
      </c>
      <c r="C7" s="309">
        <f>C6/C5</f>
        <v>0.14310326089386086</v>
      </c>
      <c r="D7" s="309">
        <f t="shared" ref="D7:M7" si="0">D6/D5</f>
        <v>0.1153416259200724</v>
      </c>
      <c r="E7" s="309">
        <f t="shared" si="0"/>
        <v>0.14526810014465036</v>
      </c>
      <c r="F7" s="309">
        <f t="shared" si="0"/>
        <v>0.12057607512279118</v>
      </c>
      <c r="G7" s="309">
        <f t="shared" si="0"/>
        <v>0.10406312111702511</v>
      </c>
      <c r="H7" s="309">
        <f t="shared" si="0"/>
        <v>0.14353201525784004</v>
      </c>
      <c r="I7" s="309">
        <f t="shared" si="0"/>
        <v>0.13755475820522692</v>
      </c>
      <c r="J7" s="309">
        <f t="shared" si="0"/>
        <v>0.13023663700553459</v>
      </c>
      <c r="K7" s="309">
        <f t="shared" si="0"/>
        <v>0.13632205144665502</v>
      </c>
      <c r="L7" s="309">
        <f t="shared" si="0"/>
        <v>0.12246405894496315</v>
      </c>
      <c r="M7" s="309">
        <f t="shared" si="0"/>
        <v>0.12259279402691922</v>
      </c>
    </row>
    <row r="8" spans="2:13" x14ac:dyDescent="0.25">
      <c r="B8" s="303" t="s">
        <v>1048</v>
      </c>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14.310326089386086</v>
      </c>
      <c r="D11" s="140">
        <v>11.53416259200724</v>
      </c>
      <c r="E11" s="140">
        <v>14.526810014465037</v>
      </c>
      <c r="F11" s="140">
        <v>12.057607512279118</v>
      </c>
      <c r="G11" s="140">
        <v>10.40631211170251</v>
      </c>
      <c r="H11" s="140">
        <v>14.353201525784003</v>
      </c>
      <c r="I11" s="140">
        <v>13.755475820522692</v>
      </c>
      <c r="J11" s="140">
        <v>13.02366370055346</v>
      </c>
      <c r="K11" s="140">
        <v>13.632205144665502</v>
      </c>
      <c r="L11" s="140">
        <v>12.246405894496315</v>
      </c>
      <c r="M11" s="140">
        <v>12.259279402691922</v>
      </c>
    </row>
    <row r="12" spans="2:13" x14ac:dyDescent="0.25">
      <c r="B12" s="73" t="s">
        <v>298</v>
      </c>
      <c r="C12" s="141">
        <v>11.559893970940454</v>
      </c>
      <c r="D12" s="141">
        <v>9.2730756943355903</v>
      </c>
      <c r="E12" s="141">
        <v>14.221928950404003</v>
      </c>
      <c r="F12" s="141">
        <v>12.939716297024376</v>
      </c>
      <c r="G12" s="141">
        <v>10.737465654563644</v>
      </c>
      <c r="H12" s="141">
        <v>15.707539630286663</v>
      </c>
      <c r="I12" s="141">
        <v>16.252987708142925</v>
      </c>
      <c r="J12" s="141">
        <v>15.693770714446719</v>
      </c>
      <c r="K12" s="141">
        <v>17.134456096170865</v>
      </c>
      <c r="L12" s="141">
        <v>14.457217388294872</v>
      </c>
      <c r="M12" s="141">
        <v>14.04773584771058</v>
      </c>
    </row>
    <row r="13" spans="2:13" x14ac:dyDescent="0.25">
      <c r="B13" s="73" t="s">
        <v>299</v>
      </c>
      <c r="C13" s="141">
        <v>28.414278018034761</v>
      </c>
      <c r="D13" s="141">
        <v>18.620459958947606</v>
      </c>
      <c r="E13" s="141">
        <v>22.255352156060624</v>
      </c>
      <c r="F13" s="141">
        <v>8.1694376747102115</v>
      </c>
      <c r="G13" s="141">
        <v>9.6287036427835169</v>
      </c>
      <c r="H13" s="141">
        <v>10.117027999338427</v>
      </c>
      <c r="I13" s="141">
        <v>9.4291312496450388</v>
      </c>
      <c r="J13" s="141">
        <v>10.544361705541757</v>
      </c>
      <c r="K13" s="141">
        <v>6.046191787946011</v>
      </c>
      <c r="L13" s="141">
        <v>4.2749698054946403</v>
      </c>
      <c r="M13" s="141">
        <v>5.4069864414400257</v>
      </c>
    </row>
    <row r="14" spans="2:13" x14ac:dyDescent="0.25">
      <c r="B14" s="73" t="s">
        <v>300</v>
      </c>
      <c r="C14" s="141">
        <v>18.730460362210639</v>
      </c>
      <c r="D14" s="141">
        <v>18.858891209409524</v>
      </c>
      <c r="E14" s="141">
        <v>3.859518308607194</v>
      </c>
      <c r="F14" s="141">
        <v>3.7681728616361703</v>
      </c>
      <c r="G14" s="141">
        <v>4.0309624188952755</v>
      </c>
      <c r="H14" s="141">
        <v>3.8760414801102461</v>
      </c>
      <c r="I14" s="141">
        <v>3.5699646629530646</v>
      </c>
      <c r="J14" s="141">
        <v>3.972743462872165</v>
      </c>
      <c r="K14" s="141">
        <v>2.3095154163535065</v>
      </c>
      <c r="L14" s="141">
        <v>3.4658386205599605</v>
      </c>
      <c r="M14" s="141">
        <v>3.9091399965222795</v>
      </c>
    </row>
    <row r="15" spans="2:13" x14ac:dyDescent="0.25">
      <c r="B15" s="73" t="s">
        <v>301</v>
      </c>
      <c r="C15" s="141" t="s">
        <v>244</v>
      </c>
      <c r="D15" s="141">
        <v>1.0379000937458149</v>
      </c>
      <c r="E15" s="141">
        <v>73.058859408356199</v>
      </c>
      <c r="F15" s="141">
        <v>1.465260446018839</v>
      </c>
      <c r="G15" s="141">
        <v>9.6268010140230405E-3</v>
      </c>
      <c r="H15" s="141">
        <v>4.3290689516189224E-2</v>
      </c>
      <c r="I15" s="141">
        <v>0.34135363330161461</v>
      </c>
      <c r="J15" s="141">
        <v>0.40738954754817996</v>
      </c>
      <c r="K15" s="141">
        <v>0.10568513119533528</v>
      </c>
      <c r="L15" s="141">
        <v>0.50375857252711043</v>
      </c>
      <c r="M15" s="141">
        <v>0.44956855920527888</v>
      </c>
    </row>
    <row r="16" spans="2:13" x14ac:dyDescent="0.25">
      <c r="B16" s="73" t="s">
        <v>302</v>
      </c>
      <c r="C16" s="141">
        <v>8.9218050292800548</v>
      </c>
      <c r="D16" s="141">
        <v>76.639600249843838</v>
      </c>
      <c r="E16" s="141">
        <v>40.329808209356507</v>
      </c>
      <c r="F16" s="141">
        <v>38.409399005874384</v>
      </c>
      <c r="G16" s="141">
        <v>13.257575757575758</v>
      </c>
      <c r="H16" s="141" t="s">
        <v>244</v>
      </c>
      <c r="I16" s="141" t="s">
        <v>244</v>
      </c>
      <c r="J16" s="141" t="s">
        <v>244</v>
      </c>
      <c r="K16" s="141" t="s">
        <v>244</v>
      </c>
      <c r="L16" s="141">
        <v>1.7408123791102514</v>
      </c>
      <c r="M16" s="141">
        <v>5.1351351351351351</v>
      </c>
    </row>
    <row r="17" spans="2:13" x14ac:dyDescent="0.25">
      <c r="B17" s="73" t="s">
        <v>303</v>
      </c>
      <c r="C17" s="141">
        <v>2.1495083108519708</v>
      </c>
      <c r="D17" s="141">
        <v>41.122540250447223</v>
      </c>
      <c r="E17" s="141">
        <v>5.1431707073730415</v>
      </c>
      <c r="F17" s="141">
        <v>6.2648008006996294</v>
      </c>
      <c r="G17" s="141">
        <v>6.5313422855858532</v>
      </c>
      <c r="H17" s="141">
        <v>2.9445951181712511</v>
      </c>
      <c r="I17" s="141">
        <v>1.4152382114317086</v>
      </c>
      <c r="J17" s="141">
        <v>9.528688524590164</v>
      </c>
      <c r="K17" s="141">
        <v>7.7113980505700823</v>
      </c>
      <c r="L17" s="141">
        <v>8.0590576071999713</v>
      </c>
      <c r="M17" s="141">
        <v>20.351288914964616</v>
      </c>
    </row>
    <row r="18" spans="2:13" x14ac:dyDescent="0.25">
      <c r="B18" s="73" t="s">
        <v>304</v>
      </c>
      <c r="C18" s="141">
        <v>27.147401908801701</v>
      </c>
      <c r="D18" s="141">
        <v>17.333944113605131</v>
      </c>
      <c r="E18" s="141">
        <v>10.358632193494579</v>
      </c>
      <c r="F18" s="141">
        <v>20.091233637445459</v>
      </c>
      <c r="G18" s="141">
        <v>22.090909261825214</v>
      </c>
      <c r="H18" s="141">
        <v>18.424279583077862</v>
      </c>
      <c r="I18" s="141">
        <v>19.127031036119096</v>
      </c>
      <c r="J18" s="141">
        <v>4.265285501107476</v>
      </c>
      <c r="K18" s="141">
        <v>10.537019999031525</v>
      </c>
      <c r="L18" s="141">
        <v>9.8528124087895588</v>
      </c>
      <c r="M18" s="141">
        <v>7.235341912824679</v>
      </c>
    </row>
    <row r="19" spans="2:13" x14ac:dyDescent="0.25">
      <c r="B19" s="73" t="s">
        <v>305</v>
      </c>
      <c r="C19" s="141">
        <v>6.6335494032834568</v>
      </c>
      <c r="D19" s="141">
        <v>11.30239520958084</v>
      </c>
      <c r="E19" s="141">
        <v>11.896274149034038</v>
      </c>
      <c r="F19" s="141">
        <v>12.088253573648228</v>
      </c>
      <c r="G19" s="141">
        <v>55.143794634240493</v>
      </c>
      <c r="H19" s="141">
        <v>46.834134176753246</v>
      </c>
      <c r="I19" s="141">
        <v>36.610647460081552</v>
      </c>
      <c r="J19" s="141">
        <v>30.594346049046322</v>
      </c>
      <c r="K19" s="141">
        <v>19.524383328607883</v>
      </c>
      <c r="L19" s="141">
        <v>10.796885477340073</v>
      </c>
      <c r="M19" s="141">
        <v>19.295262065916123</v>
      </c>
    </row>
    <row r="20" spans="2:13" x14ac:dyDescent="0.25">
      <c r="B20" s="73" t="s">
        <v>306</v>
      </c>
      <c r="C20" s="141" t="s">
        <v>244</v>
      </c>
      <c r="D20" s="141">
        <v>2.8999064546304956</v>
      </c>
      <c r="E20" s="141">
        <v>1.6447280591674902</v>
      </c>
      <c r="F20" s="141">
        <v>3.061859754372064</v>
      </c>
      <c r="G20" s="141">
        <v>20.626623582335419</v>
      </c>
      <c r="H20" s="141">
        <v>15.745060013627549</v>
      </c>
      <c r="I20" s="141">
        <v>3.5924101441342824</v>
      </c>
      <c r="J20" s="141">
        <v>0.45363001779324641</v>
      </c>
      <c r="K20" s="141" t="s">
        <v>244</v>
      </c>
      <c r="L20" s="141" t="s">
        <v>244</v>
      </c>
      <c r="M20" s="141" t="s">
        <v>244</v>
      </c>
    </row>
    <row r="21" spans="2:13" x14ac:dyDescent="0.25">
      <c r="B21" s="73" t="s">
        <v>307</v>
      </c>
      <c r="C21" s="141">
        <v>8.0279874792855832</v>
      </c>
      <c r="D21" s="141">
        <v>28.912697263645576</v>
      </c>
      <c r="E21" s="141" t="s">
        <v>244</v>
      </c>
      <c r="F21" s="141">
        <v>0.99636619388113934</v>
      </c>
      <c r="G21" s="141">
        <v>3.7027123483226267</v>
      </c>
      <c r="H21" s="141">
        <v>10.316494217894094</v>
      </c>
      <c r="I21" s="141">
        <v>33.44368187323375</v>
      </c>
      <c r="J21" s="141">
        <v>0.59073821621844913</v>
      </c>
      <c r="K21" s="141" t="s">
        <v>244</v>
      </c>
      <c r="L21" s="141" t="s">
        <v>244</v>
      </c>
      <c r="M21" s="141" t="s">
        <v>244</v>
      </c>
    </row>
    <row r="22" spans="2:13" x14ac:dyDescent="0.25">
      <c r="B22" s="73" t="s">
        <v>308</v>
      </c>
      <c r="C22" s="141">
        <v>12.933519709372259</v>
      </c>
      <c r="D22" s="141">
        <v>13.89814833985521</v>
      </c>
      <c r="E22" s="141">
        <v>14.151100566441455</v>
      </c>
      <c r="F22" s="141">
        <v>12.180212281064918</v>
      </c>
      <c r="G22" s="141">
        <v>11.472772714899117</v>
      </c>
      <c r="H22" s="141">
        <v>13.410713801793985</v>
      </c>
      <c r="I22" s="141">
        <v>3.7078251939335041</v>
      </c>
      <c r="J22" s="141">
        <v>3.5334372030674648</v>
      </c>
      <c r="K22" s="141">
        <v>3.1946306626425143</v>
      </c>
      <c r="L22" s="141">
        <v>4.4535356382221423</v>
      </c>
      <c r="M22" s="141">
        <v>5.4858521267308884</v>
      </c>
    </row>
    <row r="23" spans="2:13" x14ac:dyDescent="0.25">
      <c r="B23" s="73" t="s">
        <v>309</v>
      </c>
      <c r="C23" s="141">
        <v>61.337546756094419</v>
      </c>
      <c r="D23" s="141">
        <v>70.535913450814178</v>
      </c>
      <c r="E23" s="141">
        <v>60.401730793704665</v>
      </c>
      <c r="F23" s="141">
        <v>66.967812728602766</v>
      </c>
      <c r="G23" s="141">
        <v>21.107197181971017</v>
      </c>
      <c r="H23" s="141">
        <v>51.776388378080171</v>
      </c>
      <c r="I23" s="141">
        <v>38.223402568574606</v>
      </c>
      <c r="J23" s="141">
        <v>50.27799841143765</v>
      </c>
      <c r="K23" s="141">
        <v>11.941825005864414</v>
      </c>
      <c r="L23" s="141">
        <v>48.88483212953409</v>
      </c>
      <c r="M23" s="141">
        <v>25.501607586178832</v>
      </c>
    </row>
    <row r="24" spans="2:13" x14ac:dyDescent="0.25">
      <c r="B24" s="73" t="s">
        <v>310</v>
      </c>
      <c r="C24" s="141">
        <v>2.8571428571428572</v>
      </c>
      <c r="D24" s="141">
        <v>12.534059945504088</v>
      </c>
      <c r="E24" s="141">
        <v>1.3617154484269838</v>
      </c>
      <c r="F24" s="141">
        <v>0.42829510914617297</v>
      </c>
      <c r="G24" s="141">
        <v>3.9174064067927437</v>
      </c>
      <c r="H24" s="141">
        <v>0.22116903633491314</v>
      </c>
      <c r="I24" s="141">
        <v>1.4448128848886785</v>
      </c>
      <c r="J24" s="141" t="s">
        <v>244</v>
      </c>
      <c r="K24" s="141">
        <v>0.12606366214938544</v>
      </c>
      <c r="L24" s="141">
        <v>1.9845207382417143E-2</v>
      </c>
      <c r="M24" s="141">
        <v>0.25852318629827115</v>
      </c>
    </row>
    <row r="25" spans="2:13" x14ac:dyDescent="0.25">
      <c r="B25" s="73" t="s">
        <v>311</v>
      </c>
      <c r="C25" s="141">
        <v>5.1780520907387064</v>
      </c>
      <c r="D25" s="141">
        <v>0.38225996322897232</v>
      </c>
      <c r="E25" s="141">
        <v>2.2364971484661358</v>
      </c>
      <c r="F25" s="141">
        <v>2.0092015095401883</v>
      </c>
      <c r="G25" s="141">
        <v>0.40858600735454814</v>
      </c>
      <c r="H25" s="141">
        <v>10.481296645985074</v>
      </c>
      <c r="I25" s="141">
        <v>6.5291439849743726</v>
      </c>
      <c r="J25" s="141">
        <v>5.3469412963592005</v>
      </c>
      <c r="K25" s="141">
        <v>5.7223670345516053</v>
      </c>
      <c r="L25" s="141">
        <v>7.176492748163497</v>
      </c>
      <c r="M25" s="141">
        <v>7.8051100966948104</v>
      </c>
    </row>
    <row r="26" spans="2:13" x14ac:dyDescent="0.25">
      <c r="B26" s="81"/>
      <c r="C26" s="142"/>
      <c r="D26" s="143"/>
      <c r="E26" s="143"/>
      <c r="F26" s="143"/>
      <c r="G26" s="143"/>
      <c r="H26" s="143"/>
      <c r="I26" s="143"/>
      <c r="J26" s="143"/>
      <c r="K26" s="143"/>
      <c r="L26" s="143"/>
      <c r="M26" s="14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14.310326089386086</v>
      </c>
      <c r="D29" s="140">
        <v>11.53416259200724</v>
      </c>
      <c r="E29" s="140">
        <v>14.526810014465037</v>
      </c>
      <c r="F29" s="140">
        <v>12.05760751227912</v>
      </c>
      <c r="G29" s="140">
        <v>10.406312111702514</v>
      </c>
      <c r="H29" s="140">
        <v>14.353201525784003</v>
      </c>
      <c r="I29" s="140">
        <v>13.755475820522689</v>
      </c>
      <c r="J29" s="140">
        <v>13.02366370055346</v>
      </c>
      <c r="K29" s="140">
        <v>13.632205144665502</v>
      </c>
      <c r="L29" s="140">
        <v>12.246405894496318</v>
      </c>
      <c r="M29" s="140">
        <v>12.259279402691925</v>
      </c>
    </row>
    <row r="30" spans="2:13" x14ac:dyDescent="0.25">
      <c r="B30" s="73" t="s">
        <v>313</v>
      </c>
      <c r="C30" s="141">
        <v>11.559893970940454</v>
      </c>
      <c r="D30" s="141">
        <v>9.2730756943355903</v>
      </c>
      <c r="E30" s="141">
        <v>14.221928950404003</v>
      </c>
      <c r="F30" s="141">
        <v>12.939716297024376</v>
      </c>
      <c r="G30" s="141">
        <v>10.737465654563644</v>
      </c>
      <c r="H30" s="141">
        <v>15.707539630286663</v>
      </c>
      <c r="I30" s="141">
        <v>16.252987708142925</v>
      </c>
      <c r="J30" s="141">
        <v>15.693770714446719</v>
      </c>
      <c r="K30" s="141">
        <v>17.134456096170865</v>
      </c>
      <c r="L30" s="141">
        <v>14.457217388294872</v>
      </c>
      <c r="M30" s="141">
        <v>14.04773584771058</v>
      </c>
    </row>
    <row r="31" spans="2:13" x14ac:dyDescent="0.25">
      <c r="B31" s="73" t="s">
        <v>314</v>
      </c>
      <c r="C31" s="141">
        <v>28.414278018034761</v>
      </c>
      <c r="D31" s="141">
        <v>18.620459958947606</v>
      </c>
      <c r="E31" s="141">
        <v>22.255352156060624</v>
      </c>
      <c r="F31" s="141">
        <v>8.1694376747102115</v>
      </c>
      <c r="G31" s="141">
        <v>9.6287036427835169</v>
      </c>
      <c r="H31" s="141">
        <v>10.117027999338427</v>
      </c>
      <c r="I31" s="141">
        <v>9.4291312496450388</v>
      </c>
      <c r="J31" s="141">
        <v>10.544361705541757</v>
      </c>
      <c r="K31" s="141">
        <v>6.046191787946011</v>
      </c>
      <c r="L31" s="141">
        <v>4.2749698054946403</v>
      </c>
      <c r="M31" s="141">
        <v>5.4069864414400257</v>
      </c>
    </row>
    <row r="32" spans="2:13" x14ac:dyDescent="0.25">
      <c r="B32" s="73" t="s">
        <v>315</v>
      </c>
      <c r="C32" s="141">
        <v>18.246529260896558</v>
      </c>
      <c r="D32" s="141">
        <v>18.341456965488014</v>
      </c>
      <c r="E32" s="141">
        <v>5.882227091441683</v>
      </c>
      <c r="F32" s="141">
        <v>3.675996700222993</v>
      </c>
      <c r="G32" s="141">
        <v>3.8412154284554889</v>
      </c>
      <c r="H32" s="141">
        <v>3.5081711660854347</v>
      </c>
      <c r="I32" s="141">
        <v>3.16817394742989</v>
      </c>
      <c r="J32" s="141">
        <v>3.5489755463192996</v>
      </c>
      <c r="K32" s="141">
        <v>2.0704568050331371</v>
      </c>
      <c r="L32" s="141">
        <v>3.0960334642776677</v>
      </c>
      <c r="M32" s="141">
        <v>3.5918596705896442</v>
      </c>
    </row>
    <row r="33" spans="2:13" x14ac:dyDescent="0.25">
      <c r="B33" s="73" t="s">
        <v>316</v>
      </c>
      <c r="C33" s="141">
        <v>3.5153536195637067</v>
      </c>
      <c r="D33" s="141">
        <v>46.514935988620202</v>
      </c>
      <c r="E33" s="141">
        <v>12.803902439024389</v>
      </c>
      <c r="F33" s="141">
        <v>10.586408465335888</v>
      </c>
      <c r="G33" s="141">
        <v>6.7837274001538992</v>
      </c>
      <c r="H33" s="141">
        <v>2.6775648252536635</v>
      </c>
      <c r="I33" s="141">
        <v>1.3419713095788988</v>
      </c>
      <c r="J33" s="141">
        <v>8.7818696883852692</v>
      </c>
      <c r="K33" s="141">
        <v>7.2863211554800342</v>
      </c>
      <c r="L33" s="141">
        <v>7.825090427246356</v>
      </c>
      <c r="M33" s="141">
        <v>19.7561749057468</v>
      </c>
    </row>
    <row r="34" spans="2:13" x14ac:dyDescent="0.25">
      <c r="B34" s="73" t="s">
        <v>317</v>
      </c>
      <c r="C34" s="141">
        <v>7.4406163784402128</v>
      </c>
      <c r="D34" s="141">
        <v>7.5937153472832266</v>
      </c>
      <c r="E34" s="141">
        <v>5.8756639485299615</v>
      </c>
      <c r="F34" s="141">
        <v>11.302035389178684</v>
      </c>
      <c r="G34" s="141">
        <v>31.450563462398744</v>
      </c>
      <c r="H34" s="141">
        <v>23.343355219695024</v>
      </c>
      <c r="I34" s="141">
        <v>15.887660801181621</v>
      </c>
      <c r="J34" s="141">
        <v>6.1552193510956403</v>
      </c>
      <c r="K34" s="141">
        <v>9.0193169386623531</v>
      </c>
      <c r="L34" s="141">
        <v>6.5569519058886696</v>
      </c>
      <c r="M34" s="141">
        <v>7.5071590962437371</v>
      </c>
    </row>
    <row r="35" spans="2:13" x14ac:dyDescent="0.25">
      <c r="B35" s="73" t="s">
        <v>318</v>
      </c>
      <c r="C35" s="141">
        <v>12.904832484927201</v>
      </c>
      <c r="D35" s="141">
        <v>13.99970230692548</v>
      </c>
      <c r="E35" s="141">
        <v>14.020101301970955</v>
      </c>
      <c r="F35" s="141">
        <v>11.996090203218735</v>
      </c>
      <c r="G35" s="141">
        <v>11.401805337455656</v>
      </c>
      <c r="H35" s="141">
        <v>13.385096036751801</v>
      </c>
      <c r="I35" s="141">
        <v>3.9755453944068453</v>
      </c>
      <c r="J35" s="141">
        <v>3.4959384260012341</v>
      </c>
      <c r="K35" s="141">
        <v>3.1747388045209144</v>
      </c>
      <c r="L35" s="141">
        <v>4.4245100235318029</v>
      </c>
      <c r="M35" s="141">
        <v>5.4466816777452989</v>
      </c>
    </row>
    <row r="36" spans="2:13" x14ac:dyDescent="0.25">
      <c r="B36" s="73" t="s">
        <v>319</v>
      </c>
      <c r="C36" s="141">
        <v>59.795303277659187</v>
      </c>
      <c r="D36" s="141">
        <v>67.712671423645205</v>
      </c>
      <c r="E36" s="141">
        <v>53.355748575698151</v>
      </c>
      <c r="F36" s="141">
        <v>59.189573306631345</v>
      </c>
      <c r="G36" s="141">
        <v>19.995507188498401</v>
      </c>
      <c r="H36" s="141">
        <v>46.400922418053042</v>
      </c>
      <c r="I36" s="141">
        <v>32.950764006791175</v>
      </c>
      <c r="J36" s="141">
        <v>46.819526627218941</v>
      </c>
      <c r="K36" s="141">
        <v>11.600211393373911</v>
      </c>
      <c r="L36" s="141">
        <v>40.741475675496901</v>
      </c>
      <c r="M36" s="141">
        <v>20.422626788036418</v>
      </c>
    </row>
    <row r="37" spans="2:13" x14ac:dyDescent="0.25">
      <c r="B37" s="73" t="s">
        <v>320</v>
      </c>
      <c r="C37" s="141">
        <v>5.1780520907387064</v>
      </c>
      <c r="D37" s="141">
        <v>0.38225996322897232</v>
      </c>
      <c r="E37" s="141">
        <v>2.2364971484661358</v>
      </c>
      <c r="F37" s="141">
        <v>2.0092015095401883</v>
      </c>
      <c r="G37" s="141">
        <v>0.40858600735454814</v>
      </c>
      <c r="H37" s="141">
        <v>10.481296645985074</v>
      </c>
      <c r="I37" s="141">
        <v>6.5291439849743726</v>
      </c>
      <c r="J37" s="141">
        <v>5.3469412963592005</v>
      </c>
      <c r="K37" s="141">
        <v>5.7223670345516053</v>
      </c>
      <c r="L37" s="141">
        <v>7.176492748163497</v>
      </c>
      <c r="M37" s="141">
        <v>7.8051100966948104</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row r="46" spans="2:13" x14ac:dyDescent="0.25">
      <c r="B46" s="303"/>
      <c r="C46" s="303"/>
      <c r="D46" s="303"/>
      <c r="E46" s="303"/>
      <c r="F46" s="303"/>
      <c r="G46" s="303"/>
      <c r="H46" s="303"/>
      <c r="I46" s="303"/>
      <c r="J46" s="303"/>
      <c r="K46" s="303"/>
      <c r="L46" s="303"/>
      <c r="M46" s="303"/>
    </row>
    <row r="47" spans="2:13" x14ac:dyDescent="0.25">
      <c r="B47" s="303" t="s">
        <v>666</v>
      </c>
      <c r="C47" s="176"/>
      <c r="D47" s="303"/>
      <c r="E47" s="303"/>
      <c r="F47" s="303"/>
      <c r="G47" s="303"/>
      <c r="H47" s="303"/>
      <c r="I47" s="303"/>
      <c r="J47" s="303"/>
      <c r="K47" s="303"/>
      <c r="L47" s="303"/>
      <c r="M47" s="303"/>
    </row>
    <row r="48" spans="2:13" x14ac:dyDescent="0.25">
      <c r="B48" s="160"/>
      <c r="C48" s="160"/>
      <c r="D48" s="160"/>
      <c r="E48" s="160"/>
      <c r="F48" s="160"/>
      <c r="G48" s="160"/>
      <c r="H48" s="160"/>
      <c r="I48" s="160"/>
      <c r="J48" s="160"/>
      <c r="K48" s="160"/>
    </row>
    <row r="49" spans="2:11" x14ac:dyDescent="0.25">
      <c r="B49" s="160"/>
      <c r="C49" s="160"/>
      <c r="D49" s="160"/>
      <c r="E49" s="160"/>
      <c r="F49" s="160"/>
      <c r="G49" s="160"/>
      <c r="H49" s="160"/>
      <c r="I49" s="160"/>
      <c r="J49" s="160"/>
      <c r="K49" s="160"/>
    </row>
    <row r="50" spans="2:11" x14ac:dyDescent="0.25">
      <c r="B50" s="160"/>
      <c r="C50" s="160"/>
      <c r="D50" s="160"/>
      <c r="E50" s="160"/>
      <c r="F50" s="160"/>
      <c r="G50" s="160"/>
      <c r="H50" s="160"/>
      <c r="I50" s="160"/>
      <c r="J50" s="160"/>
      <c r="K50" s="160"/>
    </row>
    <row r="51" spans="2:11" x14ac:dyDescent="0.25">
      <c r="B51" s="160"/>
      <c r="C51" s="160"/>
      <c r="D51" s="160"/>
      <c r="E51" s="160"/>
      <c r="F51" s="160"/>
      <c r="G51" s="160"/>
      <c r="H51" s="160"/>
      <c r="I51" s="160"/>
      <c r="J51" s="160"/>
      <c r="K51" s="160"/>
    </row>
    <row r="52" spans="2:11" x14ac:dyDescent="0.25">
      <c r="B52" s="160"/>
      <c r="C52" s="160"/>
      <c r="D52" s="160"/>
      <c r="E52" s="160"/>
      <c r="F52" s="160"/>
      <c r="G52" s="160"/>
      <c r="H52" s="160"/>
      <c r="I52" s="160"/>
      <c r="J52" s="160"/>
      <c r="K52" s="160"/>
    </row>
    <row r="53" spans="2:11" x14ac:dyDescent="0.25">
      <c r="B53" s="160"/>
      <c r="C53" s="160"/>
      <c r="D53" s="160"/>
      <c r="E53" s="160"/>
      <c r="F53" s="160"/>
      <c r="G53" s="160"/>
      <c r="H53" s="160"/>
      <c r="I53" s="160"/>
      <c r="J53" s="160"/>
      <c r="K53" s="160"/>
    </row>
  </sheetData>
  <hyperlinks>
    <hyperlink ref="B1" location="'NČI 2014+ v14 '!N70" display="zpět"/>
    <hyperlink ref="C44" r:id="rId1"/>
    <hyperlink ref="C43" r:id="rId2"/>
  </hyperlinks>
  <pageMargins left="0.7" right="0.7" top="0.78740157499999996" bottom="0.78740157499999996" header="0.3" footer="0.3"/>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42578125" customWidth="1"/>
    <col min="2" max="2" width="41.7109375" customWidth="1"/>
  </cols>
  <sheetData>
    <row r="1" spans="2:13" x14ac:dyDescent="0.25">
      <c r="B1" s="190" t="s">
        <v>295</v>
      </c>
    </row>
    <row r="2" spans="2:13" x14ac:dyDescent="0.25">
      <c r="B2" s="67" t="s">
        <v>608</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496</v>
      </c>
      <c r="C5" s="308">
        <v>8686.0180700000019</v>
      </c>
      <c r="D5" s="308">
        <v>9589.1920300000002</v>
      </c>
      <c r="E5" s="308">
        <v>11669.52</v>
      </c>
      <c r="F5" s="308">
        <v>11703.318079999999</v>
      </c>
      <c r="G5" s="308">
        <v>12302.210680000002</v>
      </c>
      <c r="H5" s="308">
        <v>12020.050000000001</v>
      </c>
      <c r="I5" s="308">
        <v>12971.688390000007</v>
      </c>
      <c r="J5" s="308">
        <v>13884.387999999994</v>
      </c>
      <c r="K5" s="308">
        <v>14875.443690000006</v>
      </c>
      <c r="L5" s="308">
        <v>16145.349640000004</v>
      </c>
      <c r="M5" s="308">
        <v>18090.631000000005</v>
      </c>
    </row>
    <row r="6" spans="2:13" x14ac:dyDescent="0.25">
      <c r="B6" s="139" t="s">
        <v>667</v>
      </c>
      <c r="C6" s="308">
        <v>819.51557000000003</v>
      </c>
      <c r="D6" s="308">
        <v>787.84421499999996</v>
      </c>
      <c r="E6" s="308">
        <v>859.68466999999976</v>
      </c>
      <c r="F6" s="308">
        <v>783.31047500000022</v>
      </c>
      <c r="G6" s="308">
        <v>584.83910999999989</v>
      </c>
      <c r="H6" s="308">
        <v>645.06399999999996</v>
      </c>
      <c r="I6" s="308">
        <v>513.78245999999979</v>
      </c>
      <c r="J6" s="308">
        <v>624.8130000000001</v>
      </c>
      <c r="K6" s="308">
        <v>547.32699999999988</v>
      </c>
      <c r="L6" s="308">
        <v>607.49804999999992</v>
      </c>
      <c r="M6" s="308">
        <v>501.34899999999999</v>
      </c>
    </row>
    <row r="7" spans="2:13" x14ac:dyDescent="0.25">
      <c r="B7" s="306" t="s">
        <v>495</v>
      </c>
      <c r="C7" s="309">
        <f>C6/C5</f>
        <v>9.4348821680496436E-2</v>
      </c>
      <c r="D7" s="309">
        <f t="shared" ref="D7:M7" si="0">D6/D5</f>
        <v>8.215960349268342E-2</v>
      </c>
      <c r="E7" s="309">
        <f t="shared" si="0"/>
        <v>7.3669240037293707E-2</v>
      </c>
      <c r="F7" s="309">
        <f t="shared" si="0"/>
        <v>6.693063194946508E-2</v>
      </c>
      <c r="G7" s="309">
        <f t="shared" si="0"/>
        <v>4.7539350870554248E-2</v>
      </c>
      <c r="H7" s="309">
        <f t="shared" si="0"/>
        <v>5.366566694814081E-2</v>
      </c>
      <c r="I7" s="309">
        <f t="shared" si="0"/>
        <v>3.9607986605358129E-2</v>
      </c>
      <c r="J7" s="309">
        <f t="shared" si="0"/>
        <v>4.5001119242706299E-2</v>
      </c>
      <c r="K7" s="309">
        <f t="shared" si="0"/>
        <v>3.679399494940374E-2</v>
      </c>
      <c r="L7" s="309">
        <f t="shared" si="0"/>
        <v>3.762681289322637E-2</v>
      </c>
      <c r="M7" s="309">
        <f t="shared" si="0"/>
        <v>2.7713184797147201E-2</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9.4348821680496435</v>
      </c>
      <c r="D11" s="140">
        <v>8.2159603492683413</v>
      </c>
      <c r="E11" s="140">
        <v>7.3669240037293706</v>
      </c>
      <c r="F11" s="140">
        <v>6.6930631949465083</v>
      </c>
      <c r="G11" s="140">
        <v>4.7539350870554244</v>
      </c>
      <c r="H11" s="140">
        <v>5.3665666948140807</v>
      </c>
      <c r="I11" s="140">
        <v>3.9607986605358128</v>
      </c>
      <c r="J11" s="140">
        <v>4.5001119242706302</v>
      </c>
      <c r="K11" s="140">
        <v>3.6793994949403741</v>
      </c>
      <c r="L11" s="140">
        <v>3.7626812893226371</v>
      </c>
      <c r="M11" s="140">
        <v>2.7713184797147199</v>
      </c>
    </row>
    <row r="12" spans="2:13" x14ac:dyDescent="0.25">
      <c r="B12" s="73" t="s">
        <v>298</v>
      </c>
      <c r="C12" s="141">
        <v>4.9348940126552732</v>
      </c>
      <c r="D12" s="141">
        <v>5.0239275106839205</v>
      </c>
      <c r="E12" s="141">
        <v>5.0881273942191712</v>
      </c>
      <c r="F12" s="141">
        <v>5.7819546223264728</v>
      </c>
      <c r="G12" s="141">
        <v>3.0460651175006204</v>
      </c>
      <c r="H12" s="141">
        <v>3.6220805220425971</v>
      </c>
      <c r="I12" s="141">
        <v>3.1724159726288059</v>
      </c>
      <c r="J12" s="141">
        <v>4.0472558646282168</v>
      </c>
      <c r="K12" s="141">
        <v>3.5690195314408779</v>
      </c>
      <c r="L12" s="141">
        <v>3.6218469112514842</v>
      </c>
      <c r="M12" s="141">
        <v>2.1984085253156143</v>
      </c>
    </row>
    <row r="13" spans="2:13" x14ac:dyDescent="0.25">
      <c r="B13" s="73" t="s">
        <v>299</v>
      </c>
      <c r="C13" s="141">
        <v>28.174445101243528</v>
      </c>
      <c r="D13" s="141">
        <v>18.366923072605104</v>
      </c>
      <c r="E13" s="141">
        <v>22.255352156060624</v>
      </c>
      <c r="F13" s="141">
        <v>8.1694376747102115</v>
      </c>
      <c r="G13" s="141">
        <v>9.6287036427835169</v>
      </c>
      <c r="H13" s="141">
        <v>10.085478910390073</v>
      </c>
      <c r="I13" s="141">
        <v>9.4190030857770264</v>
      </c>
      <c r="J13" s="141">
        <v>10.506471820174188</v>
      </c>
      <c r="K13" s="141">
        <v>5.8830639591103742</v>
      </c>
      <c r="L13" s="141">
        <v>4.0983174218049481</v>
      </c>
      <c r="M13" s="141">
        <v>5.2362454383789361</v>
      </c>
    </row>
    <row r="14" spans="2:13" x14ac:dyDescent="0.25">
      <c r="B14" s="73" t="s">
        <v>300</v>
      </c>
      <c r="C14" s="141">
        <v>18.536426891436932</v>
      </c>
      <c r="D14" s="141">
        <v>18.854686239134658</v>
      </c>
      <c r="E14" s="141">
        <v>3.859518308607194</v>
      </c>
      <c r="F14" s="141">
        <v>3.5991581152254253</v>
      </c>
      <c r="G14" s="141">
        <v>3.6311397647148564</v>
      </c>
      <c r="H14" s="141">
        <v>3.3316269199132109</v>
      </c>
      <c r="I14" s="141">
        <v>3.2818599917351317</v>
      </c>
      <c r="J14" s="141">
        <v>3.4988044984949687</v>
      </c>
      <c r="K14" s="141">
        <v>2.3055247014169256</v>
      </c>
      <c r="L14" s="141">
        <v>2.9838316087347816</v>
      </c>
      <c r="M14" s="141">
        <v>3.1176842047461721</v>
      </c>
    </row>
    <row r="15" spans="2:13" x14ac:dyDescent="0.25">
      <c r="B15" s="73" t="s">
        <v>301</v>
      </c>
      <c r="C15" s="141" t="s">
        <v>244</v>
      </c>
      <c r="D15" s="141">
        <v>1.0379000937458149</v>
      </c>
      <c r="E15" s="141">
        <v>73.058859408356199</v>
      </c>
      <c r="F15" s="141">
        <v>1.465260446018839</v>
      </c>
      <c r="G15" s="141">
        <v>9.6268010140230405E-3</v>
      </c>
      <c r="H15" s="141">
        <v>4.3290689516189224E-2</v>
      </c>
      <c r="I15" s="141">
        <v>0.34135363330161461</v>
      </c>
      <c r="J15" s="141">
        <v>0.40738954754817996</v>
      </c>
      <c r="K15" s="141">
        <v>0.10568513119533528</v>
      </c>
      <c r="L15" s="141">
        <v>0.50375857252711043</v>
      </c>
      <c r="M15" s="141">
        <v>0.44956855920527888</v>
      </c>
    </row>
    <row r="16" spans="2:13" x14ac:dyDescent="0.25">
      <c r="B16" s="73" t="s">
        <v>302</v>
      </c>
      <c r="C16" s="141">
        <v>8.9218050292800548</v>
      </c>
      <c r="D16" s="141">
        <v>76.639600249843838</v>
      </c>
      <c r="E16" s="141">
        <v>40.329808209356507</v>
      </c>
      <c r="F16" s="141">
        <v>38.409399005874384</v>
      </c>
      <c r="G16" s="141">
        <v>13.257575757575758</v>
      </c>
      <c r="H16" s="141" t="s">
        <v>244</v>
      </c>
      <c r="I16" s="141" t="s">
        <v>244</v>
      </c>
      <c r="J16" s="141" t="s">
        <v>244</v>
      </c>
      <c r="K16" s="141" t="s">
        <v>244</v>
      </c>
      <c r="L16" s="141">
        <v>1.7408123791102514</v>
      </c>
      <c r="M16" s="141">
        <v>5.1351351351351351</v>
      </c>
    </row>
    <row r="17" spans="2:13" x14ac:dyDescent="0.25">
      <c r="B17" s="73" t="s">
        <v>303</v>
      </c>
      <c r="C17" s="141">
        <v>2.1495083108519708</v>
      </c>
      <c r="D17" s="141">
        <v>41.122540250447223</v>
      </c>
      <c r="E17" s="141">
        <v>5.1431707073730415</v>
      </c>
      <c r="F17" s="141">
        <v>6.2648008006996294</v>
      </c>
      <c r="G17" s="141">
        <v>6.5313422855858532</v>
      </c>
      <c r="H17" s="141">
        <v>2.9445951181712511</v>
      </c>
      <c r="I17" s="141">
        <v>1.4152382114317086</v>
      </c>
      <c r="J17" s="141">
        <v>9.528688524590164</v>
      </c>
      <c r="K17" s="141">
        <v>7.7113980505700823</v>
      </c>
      <c r="L17" s="141">
        <v>8.0590576071999713</v>
      </c>
      <c r="M17" s="141">
        <v>20.351288914964616</v>
      </c>
    </row>
    <row r="18" spans="2:13" x14ac:dyDescent="0.25">
      <c r="B18" s="73" t="s">
        <v>304</v>
      </c>
      <c r="C18" s="141">
        <v>27.147401908801701</v>
      </c>
      <c r="D18" s="141">
        <v>17.333944113605131</v>
      </c>
      <c r="E18" s="141">
        <v>10.358632193494579</v>
      </c>
      <c r="F18" s="141">
        <v>20.091233637445459</v>
      </c>
      <c r="G18" s="141">
        <v>22.090909261825214</v>
      </c>
      <c r="H18" s="141">
        <v>18.424279583077862</v>
      </c>
      <c r="I18" s="141">
        <v>16.039801361667465</v>
      </c>
      <c r="J18" s="141">
        <v>4.043790442923199</v>
      </c>
      <c r="K18" s="141">
        <v>9.7751521314544902</v>
      </c>
      <c r="L18" s="141">
        <v>6.9855036206201611</v>
      </c>
      <c r="M18" s="141">
        <v>5.9366235944748782</v>
      </c>
    </row>
    <row r="19" spans="2:13" x14ac:dyDescent="0.25">
      <c r="B19" s="73" t="s">
        <v>305</v>
      </c>
      <c r="C19" s="141">
        <v>6.6335494032834568</v>
      </c>
      <c r="D19" s="141">
        <v>11.30239520958084</v>
      </c>
      <c r="E19" s="141">
        <v>11.896274149034038</v>
      </c>
      <c r="F19" s="141">
        <v>12.088253573648228</v>
      </c>
      <c r="G19" s="141">
        <v>55.143794634240493</v>
      </c>
      <c r="H19" s="141">
        <v>46.834134176753246</v>
      </c>
      <c r="I19" s="141">
        <v>36.610647460081552</v>
      </c>
      <c r="J19" s="141">
        <v>30.594346049046322</v>
      </c>
      <c r="K19" s="141">
        <v>19.524383328607883</v>
      </c>
      <c r="L19" s="141">
        <v>10.796885477340073</v>
      </c>
      <c r="M19" s="141">
        <v>17.587837148396311</v>
      </c>
    </row>
    <row r="20" spans="2:13" x14ac:dyDescent="0.25">
      <c r="B20" s="73" t="s">
        <v>306</v>
      </c>
      <c r="C20" s="141" t="s">
        <v>244</v>
      </c>
      <c r="D20" s="141">
        <v>2.8999064546304956</v>
      </c>
      <c r="E20" s="141">
        <v>1.6447280591674902</v>
      </c>
      <c r="F20" s="141">
        <v>3.061859754372064</v>
      </c>
      <c r="G20" s="141">
        <v>20.626623582335419</v>
      </c>
      <c r="H20" s="141">
        <v>15.745060013627549</v>
      </c>
      <c r="I20" s="141">
        <v>3.5924101441342824</v>
      </c>
      <c r="J20" s="141">
        <v>0.45363001779324641</v>
      </c>
      <c r="K20" s="141" t="s">
        <v>244</v>
      </c>
      <c r="L20" s="141" t="s">
        <v>244</v>
      </c>
      <c r="M20" s="141" t="s">
        <v>244</v>
      </c>
    </row>
    <row r="21" spans="2:13" x14ac:dyDescent="0.25">
      <c r="B21" s="73" t="s">
        <v>307</v>
      </c>
      <c r="C21" s="141">
        <v>8.0279874792855832</v>
      </c>
      <c r="D21" s="141">
        <v>28.912697263645576</v>
      </c>
      <c r="E21" s="141" t="s">
        <v>244</v>
      </c>
      <c r="F21" s="141">
        <v>0.99636619388113934</v>
      </c>
      <c r="G21" s="141">
        <v>3.7027123483226267</v>
      </c>
      <c r="H21" s="141">
        <v>10.316494217894094</v>
      </c>
      <c r="I21" s="141">
        <v>33.44368187323375</v>
      </c>
      <c r="J21" s="141">
        <v>0.59073821621844913</v>
      </c>
      <c r="K21" s="141" t="s">
        <v>244</v>
      </c>
      <c r="L21" s="141" t="s">
        <v>244</v>
      </c>
      <c r="M21" s="141" t="s">
        <v>244</v>
      </c>
    </row>
    <row r="22" spans="2:13" x14ac:dyDescent="0.25">
      <c r="B22" s="73" t="s">
        <v>308</v>
      </c>
      <c r="C22" s="141">
        <v>10.455055020063995</v>
      </c>
      <c r="D22" s="141">
        <v>11.204116421615749</v>
      </c>
      <c r="E22" s="141">
        <v>11.815081553920328</v>
      </c>
      <c r="F22" s="141">
        <v>11.976348683274649</v>
      </c>
      <c r="G22" s="141">
        <v>11.332221976411489</v>
      </c>
      <c r="H22" s="141">
        <v>13.176302810221943</v>
      </c>
      <c r="I22" s="141">
        <v>3.7078251939335041</v>
      </c>
      <c r="J22" s="141">
        <v>3.3910695489984688</v>
      </c>
      <c r="K22" s="141">
        <v>2.7998940625362083</v>
      </c>
      <c r="L22" s="141">
        <v>3.9450615544198016</v>
      </c>
      <c r="M22" s="141">
        <v>4.6452775130096269</v>
      </c>
    </row>
    <row r="23" spans="2:13" x14ac:dyDescent="0.25">
      <c r="B23" s="73" t="s">
        <v>309</v>
      </c>
      <c r="C23" s="141">
        <v>61.337546756094419</v>
      </c>
      <c r="D23" s="141">
        <v>70.535913450814178</v>
      </c>
      <c r="E23" s="141">
        <v>60.401730793704665</v>
      </c>
      <c r="F23" s="141">
        <v>66.967812728602766</v>
      </c>
      <c r="G23" s="141">
        <v>21.107197181971017</v>
      </c>
      <c r="H23" s="141">
        <v>51.776388378080171</v>
      </c>
      <c r="I23" s="141">
        <v>38.223402568574606</v>
      </c>
      <c r="J23" s="141">
        <v>50.27799841143765</v>
      </c>
      <c r="K23" s="141">
        <v>11.941825005864414</v>
      </c>
      <c r="L23" s="141">
        <v>48.88483212953409</v>
      </c>
      <c r="M23" s="141">
        <v>25.501607586178832</v>
      </c>
    </row>
    <row r="24" spans="2:13" x14ac:dyDescent="0.25">
      <c r="B24" s="73" t="s">
        <v>310</v>
      </c>
      <c r="C24" s="141">
        <v>2.8571428571428572</v>
      </c>
      <c r="D24" s="141">
        <v>12.534059945504088</v>
      </c>
      <c r="E24" s="141">
        <v>1.3617154484269838</v>
      </c>
      <c r="F24" s="141">
        <v>0.42829510914617297</v>
      </c>
      <c r="G24" s="141">
        <v>3.9174064067927437</v>
      </c>
      <c r="H24" s="141">
        <v>0.22116903633491314</v>
      </c>
      <c r="I24" s="141">
        <v>1.4448128848886785</v>
      </c>
      <c r="J24" s="141" t="s">
        <v>244</v>
      </c>
      <c r="K24" s="141">
        <v>0.12606366214938544</v>
      </c>
      <c r="L24" s="141">
        <v>1.9845207382417143E-2</v>
      </c>
      <c r="M24" s="141">
        <v>0.25852318629827115</v>
      </c>
    </row>
    <row r="25" spans="2:13" x14ac:dyDescent="0.25">
      <c r="B25" s="73" t="s">
        <v>311</v>
      </c>
      <c r="C25" s="141">
        <v>5.1780520907387064</v>
      </c>
      <c r="D25" s="141">
        <v>0.38225996322897232</v>
      </c>
      <c r="E25" s="141">
        <v>2.2364971484661358</v>
      </c>
      <c r="F25" s="141">
        <v>2.0092015095401883</v>
      </c>
      <c r="G25" s="141">
        <v>0.40858600735454814</v>
      </c>
      <c r="H25" s="141">
        <v>9.6394209153853083</v>
      </c>
      <c r="I25" s="141">
        <v>5.6963677458377102</v>
      </c>
      <c r="J25" s="141">
        <v>5.0504894543433281</v>
      </c>
      <c r="K25" s="141">
        <v>5.5005268703898844</v>
      </c>
      <c r="L25" s="141">
        <v>6.6612744174708887</v>
      </c>
      <c r="M25" s="141">
        <v>7.1995096649071915</v>
      </c>
    </row>
    <row r="26" spans="2:13" x14ac:dyDescent="0.25">
      <c r="B26" s="81"/>
      <c r="C26" s="142"/>
      <c r="D26" s="143"/>
      <c r="E26" s="143"/>
      <c r="F26" s="143"/>
      <c r="G26" s="143"/>
      <c r="H26" s="143"/>
      <c r="I26" s="143"/>
      <c r="J26" s="143"/>
      <c r="K26" s="143"/>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9.4348821680496435</v>
      </c>
      <c r="D29" s="140">
        <v>8.2159603492683413</v>
      </c>
      <c r="E29" s="140">
        <v>7.3669240037293733</v>
      </c>
      <c r="F29" s="140">
        <v>6.6930631949465065</v>
      </c>
      <c r="G29" s="140">
        <v>4.753935087055428</v>
      </c>
      <c r="H29" s="140">
        <v>5.3665666948140833</v>
      </c>
      <c r="I29" s="140">
        <v>3.9607986605358128</v>
      </c>
      <c r="J29" s="140">
        <v>4.5001119242706293</v>
      </c>
      <c r="K29" s="140">
        <v>3.6793994949403741</v>
      </c>
      <c r="L29" s="140">
        <v>3.7626812893226385</v>
      </c>
      <c r="M29" s="140">
        <v>2.7713184797147203</v>
      </c>
    </row>
    <row r="30" spans="2:13" x14ac:dyDescent="0.25">
      <c r="B30" s="73" t="s">
        <v>313</v>
      </c>
      <c r="C30" s="141">
        <v>4.9348940126552732</v>
      </c>
      <c r="D30" s="141">
        <v>5.0239275106839205</v>
      </c>
      <c r="E30" s="141">
        <v>5.0881273942191712</v>
      </c>
      <c r="F30" s="141">
        <v>5.7819546223264728</v>
      </c>
      <c r="G30" s="141">
        <v>3.0460651175006204</v>
      </c>
      <c r="H30" s="141">
        <v>3.6220805220425971</v>
      </c>
      <c r="I30" s="141">
        <v>3.1724159726288059</v>
      </c>
      <c r="J30" s="141">
        <v>4.0472558646282168</v>
      </c>
      <c r="K30" s="141">
        <v>3.5690195314408779</v>
      </c>
      <c r="L30" s="141">
        <v>3.6218469112514842</v>
      </c>
      <c r="M30" s="141">
        <v>2.1984085253156143</v>
      </c>
    </row>
    <row r="31" spans="2:13" x14ac:dyDescent="0.25">
      <c r="B31" s="73" t="s">
        <v>314</v>
      </c>
      <c r="C31" s="141">
        <v>28.174445101243528</v>
      </c>
      <c r="D31" s="141">
        <v>18.366923072605104</v>
      </c>
      <c r="E31" s="141">
        <v>22.255352156060624</v>
      </c>
      <c r="F31" s="141">
        <v>8.1694376747102115</v>
      </c>
      <c r="G31" s="141">
        <v>9.6287036427835169</v>
      </c>
      <c r="H31" s="141">
        <v>10.085478910390073</v>
      </c>
      <c r="I31" s="141">
        <v>9.4190030857770264</v>
      </c>
      <c r="J31" s="141">
        <v>10.506471820174188</v>
      </c>
      <c r="K31" s="141">
        <v>5.8830639591103742</v>
      </c>
      <c r="L31" s="141">
        <v>4.0983174218049481</v>
      </c>
      <c r="M31" s="141">
        <v>5.2362454383789361</v>
      </c>
    </row>
    <row r="32" spans="2:13" x14ac:dyDescent="0.25">
      <c r="B32" s="73" t="s">
        <v>315</v>
      </c>
      <c r="C32" s="141">
        <v>18.057508952073356</v>
      </c>
      <c r="D32" s="141">
        <v>18.337374086941985</v>
      </c>
      <c r="E32" s="141">
        <v>5.882227091441683</v>
      </c>
      <c r="F32" s="141">
        <v>3.513746922571249</v>
      </c>
      <c r="G32" s="141">
        <v>3.4602584329888173</v>
      </c>
      <c r="H32" s="141">
        <v>3.016009926326257</v>
      </c>
      <c r="I32" s="141">
        <v>2.9159230167000829</v>
      </c>
      <c r="J32" s="141">
        <v>3.1313676313350207</v>
      </c>
      <c r="K32" s="141">
        <v>2.0668989794970423</v>
      </c>
      <c r="L32" s="141">
        <v>2.6742033131202305</v>
      </c>
      <c r="M32" s="141">
        <v>2.872988982525325</v>
      </c>
    </row>
    <row r="33" spans="2:13" x14ac:dyDescent="0.25">
      <c r="B33" s="73" t="s">
        <v>316</v>
      </c>
      <c r="C33" s="141">
        <v>3.5153536195637067</v>
      </c>
      <c r="D33" s="141">
        <v>46.514935988620202</v>
      </c>
      <c r="E33" s="141">
        <v>12.803902439024389</v>
      </c>
      <c r="F33" s="141">
        <v>10.586408465335888</v>
      </c>
      <c r="G33" s="141">
        <v>6.7837274001538992</v>
      </c>
      <c r="H33" s="141">
        <v>2.6775648252536635</v>
      </c>
      <c r="I33" s="141">
        <v>1.3419713095788988</v>
      </c>
      <c r="J33" s="141">
        <v>8.7818696883852692</v>
      </c>
      <c r="K33" s="141">
        <v>7.2863211554800342</v>
      </c>
      <c r="L33" s="141">
        <v>7.825090427246356</v>
      </c>
      <c r="M33" s="141">
        <v>19.7561749057468</v>
      </c>
    </row>
    <row r="34" spans="2:13" x14ac:dyDescent="0.25">
      <c r="B34" s="73" t="s">
        <v>317</v>
      </c>
      <c r="C34" s="141">
        <v>7.4406163784402128</v>
      </c>
      <c r="D34" s="141">
        <v>7.5937153472832266</v>
      </c>
      <c r="E34" s="141">
        <v>5.8756639485299615</v>
      </c>
      <c r="F34" s="141">
        <v>11.302035389178684</v>
      </c>
      <c r="G34" s="141">
        <v>31.450563462398744</v>
      </c>
      <c r="H34" s="141">
        <v>23.343355219695024</v>
      </c>
      <c r="I34" s="141">
        <v>14.864697418155915</v>
      </c>
      <c r="J34" s="141">
        <v>6.0074976569821938</v>
      </c>
      <c r="K34" s="141">
        <v>8.6656476194757914</v>
      </c>
      <c r="L34" s="141">
        <v>5.0485981632301957</v>
      </c>
      <c r="M34" s="141">
        <v>6.5058915841218967</v>
      </c>
    </row>
    <row r="35" spans="2:13" x14ac:dyDescent="0.25">
      <c r="B35" s="73" t="s">
        <v>318</v>
      </c>
      <c r="C35" s="141">
        <v>10.440861691385285</v>
      </c>
      <c r="D35" s="141">
        <v>11.323892023588261</v>
      </c>
      <c r="E35" s="141">
        <v>11.705707234519828</v>
      </c>
      <c r="F35" s="141">
        <v>11.795582855946375</v>
      </c>
      <c r="G35" s="141">
        <v>11.26253831065592</v>
      </c>
      <c r="H35" s="141">
        <v>13.152625788408404</v>
      </c>
      <c r="I35" s="141">
        <v>3.9755453944068453</v>
      </c>
      <c r="J35" s="141">
        <v>3.3553849612004014</v>
      </c>
      <c r="K35" s="141">
        <v>2.7824600924379528</v>
      </c>
      <c r="L35" s="141">
        <v>3.9193498848812203</v>
      </c>
      <c r="M35" s="141">
        <v>4.6121089912114135</v>
      </c>
    </row>
    <row r="36" spans="2:13" x14ac:dyDescent="0.25">
      <c r="B36" s="73" t="s">
        <v>319</v>
      </c>
      <c r="C36" s="141">
        <v>59.795303277659187</v>
      </c>
      <c r="D36" s="141">
        <v>67.712671423645205</v>
      </c>
      <c r="E36" s="141">
        <v>53.355748575698151</v>
      </c>
      <c r="F36" s="141">
        <v>59.189573306631345</v>
      </c>
      <c r="G36" s="141">
        <v>19.995507188498401</v>
      </c>
      <c r="H36" s="141">
        <v>46.400922418053042</v>
      </c>
      <c r="I36" s="141">
        <v>32.950764006791175</v>
      </c>
      <c r="J36" s="141">
        <v>46.819526627218941</v>
      </c>
      <c r="K36" s="141">
        <v>11.600211393373911</v>
      </c>
      <c r="L36" s="141">
        <v>40.741475675496901</v>
      </c>
      <c r="M36" s="141">
        <v>20.422626788036418</v>
      </c>
    </row>
    <row r="37" spans="2:13" x14ac:dyDescent="0.25">
      <c r="B37" s="73" t="s">
        <v>320</v>
      </c>
      <c r="C37" s="141">
        <v>5.1780520907387064</v>
      </c>
      <c r="D37" s="141">
        <v>0.38225996322897232</v>
      </c>
      <c r="E37" s="141">
        <v>2.2364971484661358</v>
      </c>
      <c r="F37" s="141">
        <v>2.0092015095401883</v>
      </c>
      <c r="G37" s="141">
        <v>0.40858600735454814</v>
      </c>
      <c r="H37" s="141">
        <v>9.6394209153853083</v>
      </c>
      <c r="I37" s="141">
        <v>5.6963677458377102</v>
      </c>
      <c r="J37" s="141">
        <v>5.0504894543433281</v>
      </c>
      <c r="K37" s="141">
        <v>5.5005268703898844</v>
      </c>
      <c r="L37" s="141">
        <v>6.6612744174708887</v>
      </c>
      <c r="M37" s="141">
        <v>7.1995096649071915</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71" display="zpět"/>
    <hyperlink ref="C44" r:id="rId1"/>
    <hyperlink ref="C43" r:id="rId2"/>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workbookViewId="0">
      <pane xSplit="2" ySplit="6" topLeftCell="C7" activePane="bottomRight" state="frozen"/>
      <selection activeCell="C6" sqref="C6"/>
      <selection pane="topRight" activeCell="C6" sqref="C6"/>
      <selection pane="bottomLeft" activeCell="C6" sqref="C6"/>
      <selection pane="bottomRight" activeCell="B1" sqref="B1"/>
    </sheetView>
  </sheetViews>
  <sheetFormatPr defaultRowHeight="15" x14ac:dyDescent="0.25"/>
  <cols>
    <col min="1" max="1" width="2.5703125" customWidth="1"/>
    <col min="2" max="2" width="17.28515625" customWidth="1"/>
    <col min="3" max="11" width="8.85546875" customWidth="1"/>
    <col min="14" max="14" width="8.7109375" customWidth="1"/>
  </cols>
  <sheetData>
    <row r="1" spans="2:21" x14ac:dyDescent="0.25">
      <c r="B1" s="190" t="s">
        <v>295</v>
      </c>
    </row>
    <row r="2" spans="2:21" x14ac:dyDescent="0.25">
      <c r="B2" s="85" t="s">
        <v>322</v>
      </c>
      <c r="C2" s="76"/>
      <c r="D2" s="76"/>
      <c r="E2" s="76"/>
      <c r="F2" s="92"/>
      <c r="G2" s="160"/>
      <c r="H2" s="160"/>
      <c r="I2" s="160"/>
      <c r="J2" s="160"/>
      <c r="K2" s="160"/>
      <c r="L2" s="160"/>
      <c r="M2" s="160"/>
      <c r="N2" s="160"/>
      <c r="O2" s="160"/>
      <c r="P2" s="44"/>
      <c r="Q2" s="160"/>
    </row>
    <row r="3" spans="2:21" s="76" customFormat="1" x14ac:dyDescent="0.25">
      <c r="B3" s="84" t="s">
        <v>690</v>
      </c>
      <c r="C3" s="84"/>
      <c r="D3" s="84"/>
      <c r="E3" s="84"/>
      <c r="F3" s="84"/>
      <c r="G3" s="84"/>
      <c r="H3" s="84"/>
      <c r="I3" s="84"/>
      <c r="J3" s="84"/>
      <c r="K3" s="91"/>
      <c r="Q3" s="160"/>
    </row>
    <row r="4" spans="2:21" s="76" customFormat="1" x14ac:dyDescent="0.25">
      <c r="B4" s="197" t="s">
        <v>743</v>
      </c>
      <c r="C4" s="84"/>
      <c r="D4" s="84"/>
      <c r="E4" s="84"/>
      <c r="F4" s="84"/>
      <c r="G4" s="84"/>
      <c r="H4" s="84"/>
      <c r="I4" s="84"/>
      <c r="J4" s="84"/>
      <c r="K4" s="91"/>
      <c r="Q4" s="160"/>
    </row>
    <row r="5" spans="2:21" x14ac:dyDescent="0.25">
      <c r="B5" s="160"/>
      <c r="C5" s="160"/>
      <c r="D5" s="160"/>
      <c r="E5" s="160"/>
      <c r="F5" s="160"/>
      <c r="G5" s="160"/>
      <c r="H5" s="160"/>
      <c r="I5" s="160"/>
      <c r="J5" s="76"/>
      <c r="K5" s="78"/>
      <c r="L5" s="160"/>
      <c r="M5" s="160"/>
      <c r="N5" s="160"/>
      <c r="O5" s="160"/>
      <c r="P5" s="160"/>
      <c r="R5" s="68" t="s">
        <v>128</v>
      </c>
    </row>
    <row r="6" spans="2:21" x14ac:dyDescent="0.25">
      <c r="B6" s="69" t="s">
        <v>296</v>
      </c>
      <c r="C6" s="70">
        <v>2000</v>
      </c>
      <c r="D6" s="70">
        <v>2001</v>
      </c>
      <c r="E6" s="70">
        <v>2002</v>
      </c>
      <c r="F6" s="70">
        <v>2003</v>
      </c>
      <c r="G6" s="70">
        <v>2004</v>
      </c>
      <c r="H6" s="70">
        <v>2005</v>
      </c>
      <c r="I6" s="70">
        <v>2006</v>
      </c>
      <c r="J6" s="70">
        <v>2007</v>
      </c>
      <c r="K6" s="70">
        <v>2008</v>
      </c>
      <c r="L6" s="70">
        <v>2009</v>
      </c>
      <c r="M6" s="70">
        <v>2010</v>
      </c>
      <c r="N6" s="70">
        <v>2011</v>
      </c>
      <c r="O6" s="70">
        <v>2012</v>
      </c>
      <c r="P6" s="70">
        <v>2013</v>
      </c>
      <c r="Q6" s="70">
        <v>2014</v>
      </c>
      <c r="R6" s="194">
        <v>2015</v>
      </c>
    </row>
    <row r="7" spans="2:21" x14ac:dyDescent="0.25">
      <c r="B7" s="71" t="s">
        <v>297</v>
      </c>
      <c r="C7" s="89">
        <v>6539</v>
      </c>
      <c r="D7" s="89">
        <v>-8551</v>
      </c>
      <c r="E7" s="89">
        <v>12290</v>
      </c>
      <c r="F7" s="89">
        <v>25789</v>
      </c>
      <c r="G7" s="89">
        <v>18635</v>
      </c>
      <c r="H7" s="89">
        <v>36229</v>
      </c>
      <c r="I7" s="89">
        <v>34720</v>
      </c>
      <c r="J7" s="89">
        <v>83945</v>
      </c>
      <c r="K7" s="89">
        <v>71790</v>
      </c>
      <c r="L7" s="89">
        <v>28344</v>
      </c>
      <c r="M7" s="89">
        <v>15648</v>
      </c>
      <c r="N7" s="89">
        <v>16889</v>
      </c>
      <c r="O7" s="89">
        <v>10293</v>
      </c>
      <c r="P7" s="89">
        <v>-1297</v>
      </c>
      <c r="Q7" s="89">
        <v>21661</v>
      </c>
      <c r="R7" s="199">
        <v>15977</v>
      </c>
      <c r="U7" s="87"/>
    </row>
    <row r="8" spans="2:21" x14ac:dyDescent="0.25">
      <c r="B8" s="73" t="s">
        <v>298</v>
      </c>
      <c r="C8" s="88">
        <v>-1757</v>
      </c>
      <c r="D8" s="88">
        <v>-6829</v>
      </c>
      <c r="E8" s="88">
        <v>5463</v>
      </c>
      <c r="F8" s="88">
        <v>7074</v>
      </c>
      <c r="G8" s="88">
        <v>6708</v>
      </c>
      <c r="H8" s="88">
        <v>11769</v>
      </c>
      <c r="I8" s="88">
        <v>6260</v>
      </c>
      <c r="J8" s="88">
        <v>22984</v>
      </c>
      <c r="K8" s="88">
        <v>19044</v>
      </c>
      <c r="L8" s="88">
        <v>13692</v>
      </c>
      <c r="M8" s="88">
        <v>5606</v>
      </c>
      <c r="N8" s="88">
        <v>5751</v>
      </c>
      <c r="O8" s="88">
        <v>3351</v>
      </c>
      <c r="P8" s="88">
        <v>-5297</v>
      </c>
      <c r="Q8" s="88">
        <v>13372</v>
      </c>
      <c r="R8" s="88">
        <v>6031</v>
      </c>
      <c r="U8" s="87"/>
    </row>
    <row r="9" spans="2:21" x14ac:dyDescent="0.25">
      <c r="B9" s="73" t="s">
        <v>299</v>
      </c>
      <c r="C9" s="88">
        <v>6525</v>
      </c>
      <c r="D9" s="88">
        <v>4857</v>
      </c>
      <c r="E9" s="88">
        <v>6661</v>
      </c>
      <c r="F9" s="88">
        <v>9538</v>
      </c>
      <c r="G9" s="88">
        <v>9584</v>
      </c>
      <c r="H9" s="88">
        <v>14774</v>
      </c>
      <c r="I9" s="88">
        <v>16472</v>
      </c>
      <c r="J9" s="88">
        <v>24504</v>
      </c>
      <c r="K9" s="88">
        <v>25873</v>
      </c>
      <c r="L9" s="88">
        <v>14345</v>
      </c>
      <c r="M9" s="88">
        <v>14673</v>
      </c>
      <c r="N9" s="88">
        <v>12449</v>
      </c>
      <c r="O9" s="88">
        <v>10795</v>
      </c>
      <c r="P9" s="88">
        <v>9226</v>
      </c>
      <c r="Q9" s="88">
        <v>10692</v>
      </c>
      <c r="R9" s="88">
        <v>10024</v>
      </c>
      <c r="U9" s="87"/>
    </row>
    <row r="10" spans="2:21" x14ac:dyDescent="0.25">
      <c r="B10" s="73" t="s">
        <v>300</v>
      </c>
      <c r="C10" s="88">
        <v>482</v>
      </c>
      <c r="D10" s="88">
        <v>94</v>
      </c>
      <c r="E10" s="88">
        <v>1024</v>
      </c>
      <c r="F10" s="88">
        <v>1229</v>
      </c>
      <c r="G10" s="88">
        <v>670</v>
      </c>
      <c r="H10" s="88">
        <v>2316</v>
      </c>
      <c r="I10" s="88">
        <v>2038</v>
      </c>
      <c r="J10" s="88">
        <v>2582</v>
      </c>
      <c r="K10" s="88">
        <v>2256</v>
      </c>
      <c r="L10" s="88">
        <v>755</v>
      </c>
      <c r="M10" s="88">
        <v>546</v>
      </c>
      <c r="N10" s="88">
        <v>362</v>
      </c>
      <c r="O10" s="88">
        <v>322</v>
      </c>
      <c r="P10" s="88">
        <v>326</v>
      </c>
      <c r="Q10" s="88">
        <v>584</v>
      </c>
      <c r="R10" s="88">
        <v>867</v>
      </c>
      <c r="U10" s="87"/>
    </row>
    <row r="11" spans="2:21" x14ac:dyDescent="0.25">
      <c r="B11" s="73" t="s">
        <v>301</v>
      </c>
      <c r="C11" s="88">
        <v>494</v>
      </c>
      <c r="D11" s="88">
        <v>-61</v>
      </c>
      <c r="E11" s="88">
        <v>832</v>
      </c>
      <c r="F11" s="88">
        <v>2013</v>
      </c>
      <c r="G11" s="88">
        <v>458</v>
      </c>
      <c r="H11" s="88">
        <v>2311</v>
      </c>
      <c r="I11" s="88">
        <v>3124</v>
      </c>
      <c r="J11" s="88">
        <v>6090</v>
      </c>
      <c r="K11" s="88">
        <v>7953</v>
      </c>
      <c r="L11" s="88">
        <v>1683</v>
      </c>
      <c r="M11" s="88">
        <v>-244</v>
      </c>
      <c r="N11" s="88">
        <v>775</v>
      </c>
      <c r="O11" s="88">
        <v>1213</v>
      </c>
      <c r="P11" s="88">
        <v>1333</v>
      </c>
      <c r="Q11" s="88">
        <v>1741</v>
      </c>
      <c r="R11" s="88">
        <v>1939</v>
      </c>
      <c r="U11" s="87"/>
    </row>
    <row r="12" spans="2:21" x14ac:dyDescent="0.25">
      <c r="B12" s="73" t="s">
        <v>302</v>
      </c>
      <c r="C12" s="88">
        <v>-310</v>
      </c>
      <c r="D12" s="88">
        <v>-512</v>
      </c>
      <c r="E12" s="88">
        <v>408</v>
      </c>
      <c r="F12" s="88">
        <v>237</v>
      </c>
      <c r="G12" s="88">
        <v>456</v>
      </c>
      <c r="H12" s="88">
        <v>-345</v>
      </c>
      <c r="I12" s="88">
        <v>103</v>
      </c>
      <c r="J12" s="88">
        <v>2329</v>
      </c>
      <c r="K12" s="88">
        <v>415</v>
      </c>
      <c r="L12" s="88">
        <v>-1042</v>
      </c>
      <c r="M12" s="88">
        <v>-408</v>
      </c>
      <c r="N12" s="88">
        <v>-573</v>
      </c>
      <c r="O12" s="88">
        <v>-1187</v>
      </c>
      <c r="P12" s="88">
        <v>-1057</v>
      </c>
      <c r="Q12" s="88">
        <v>-629</v>
      </c>
      <c r="R12" s="88">
        <v>-928</v>
      </c>
      <c r="U12" s="87"/>
    </row>
    <row r="13" spans="2:21" x14ac:dyDescent="0.25">
      <c r="B13" s="73" t="s">
        <v>303</v>
      </c>
      <c r="C13" s="88">
        <v>632</v>
      </c>
      <c r="D13" s="88">
        <v>17</v>
      </c>
      <c r="E13" s="88">
        <v>1365</v>
      </c>
      <c r="F13" s="88">
        <v>2072</v>
      </c>
      <c r="G13" s="88">
        <v>1590</v>
      </c>
      <c r="H13" s="88">
        <v>1266</v>
      </c>
      <c r="I13" s="88">
        <v>-124</v>
      </c>
      <c r="J13" s="88">
        <v>6941</v>
      </c>
      <c r="K13" s="88">
        <v>3489</v>
      </c>
      <c r="L13" s="88">
        <v>-422</v>
      </c>
      <c r="M13" s="88">
        <v>-516</v>
      </c>
      <c r="N13" s="88">
        <v>-226</v>
      </c>
      <c r="O13" s="88">
        <v>-518</v>
      </c>
      <c r="P13" s="88">
        <v>-427</v>
      </c>
      <c r="Q13" s="88">
        <v>-594</v>
      </c>
      <c r="R13" s="88">
        <v>-221</v>
      </c>
      <c r="U13" s="87"/>
    </row>
    <row r="14" spans="2:21" x14ac:dyDescent="0.25">
      <c r="B14" s="73" t="s">
        <v>304</v>
      </c>
      <c r="C14" s="88">
        <v>545</v>
      </c>
      <c r="D14" s="88">
        <v>-509</v>
      </c>
      <c r="E14" s="88">
        <v>266</v>
      </c>
      <c r="F14" s="88">
        <v>816</v>
      </c>
      <c r="G14" s="88">
        <v>-122</v>
      </c>
      <c r="H14" s="88">
        <v>1424</v>
      </c>
      <c r="I14" s="88">
        <v>1420</v>
      </c>
      <c r="J14" s="88">
        <v>2418</v>
      </c>
      <c r="K14" s="88">
        <v>2452</v>
      </c>
      <c r="L14" s="88">
        <v>809</v>
      </c>
      <c r="M14" s="88">
        <v>46</v>
      </c>
      <c r="N14" s="88">
        <v>254</v>
      </c>
      <c r="O14" s="88">
        <v>-212</v>
      </c>
      <c r="P14" s="88">
        <v>-97</v>
      </c>
      <c r="Q14" s="88">
        <v>153</v>
      </c>
      <c r="R14" s="88">
        <v>663</v>
      </c>
      <c r="U14" s="87"/>
    </row>
    <row r="15" spans="2:21" x14ac:dyDescent="0.25">
      <c r="B15" s="73" t="s">
        <v>305</v>
      </c>
      <c r="C15" s="88">
        <v>-41</v>
      </c>
      <c r="D15" s="88">
        <v>-712</v>
      </c>
      <c r="E15" s="88">
        <v>-125</v>
      </c>
      <c r="F15" s="88">
        <v>47</v>
      </c>
      <c r="G15" s="88">
        <v>290</v>
      </c>
      <c r="H15" s="88">
        <v>1375</v>
      </c>
      <c r="I15" s="88">
        <v>1475</v>
      </c>
      <c r="J15" s="88">
        <v>2033</v>
      </c>
      <c r="K15" s="88">
        <v>1580</v>
      </c>
      <c r="L15" s="88">
        <v>-468</v>
      </c>
      <c r="M15" s="88">
        <v>-67</v>
      </c>
      <c r="N15" s="88">
        <v>-388</v>
      </c>
      <c r="O15" s="88">
        <v>-552</v>
      </c>
      <c r="P15" s="88">
        <v>-570</v>
      </c>
      <c r="Q15" s="88">
        <v>-223</v>
      </c>
      <c r="R15" s="88">
        <v>85</v>
      </c>
      <c r="U15" s="87"/>
    </row>
    <row r="16" spans="2:21" x14ac:dyDescent="0.25">
      <c r="B16" s="73" t="s">
        <v>306</v>
      </c>
      <c r="C16" s="88">
        <v>345</v>
      </c>
      <c r="D16" s="88">
        <v>-498</v>
      </c>
      <c r="E16" s="88">
        <v>-65</v>
      </c>
      <c r="F16" s="88">
        <v>-339</v>
      </c>
      <c r="G16" s="88">
        <v>186</v>
      </c>
      <c r="H16" s="88">
        <v>998</v>
      </c>
      <c r="I16" s="88">
        <v>1643</v>
      </c>
      <c r="J16" s="88">
        <v>3074</v>
      </c>
      <c r="K16" s="88">
        <v>3120</v>
      </c>
      <c r="L16" s="88">
        <v>503</v>
      </c>
      <c r="M16" s="88">
        <v>434</v>
      </c>
      <c r="N16" s="88">
        <v>204</v>
      </c>
      <c r="O16" s="88">
        <v>47</v>
      </c>
      <c r="P16" s="88">
        <v>-140</v>
      </c>
      <c r="Q16" s="88">
        <v>100</v>
      </c>
      <c r="R16" s="88">
        <v>-85</v>
      </c>
      <c r="U16" s="87"/>
    </row>
    <row r="17" spans="2:21" x14ac:dyDescent="0.25">
      <c r="B17" s="73" t="s">
        <v>307</v>
      </c>
      <c r="C17" s="88">
        <v>-70</v>
      </c>
      <c r="D17" s="88">
        <v>-354</v>
      </c>
      <c r="E17" s="88">
        <v>-226</v>
      </c>
      <c r="F17" s="88">
        <v>505</v>
      </c>
      <c r="G17" s="88">
        <v>-136</v>
      </c>
      <c r="H17" s="88">
        <v>922</v>
      </c>
      <c r="I17" s="88">
        <v>538</v>
      </c>
      <c r="J17" s="88">
        <v>1539</v>
      </c>
      <c r="K17" s="88">
        <v>966</v>
      </c>
      <c r="L17" s="88">
        <v>-772</v>
      </c>
      <c r="M17" s="88">
        <v>-675</v>
      </c>
      <c r="N17" s="88">
        <v>-352</v>
      </c>
      <c r="O17" s="88">
        <v>-655</v>
      </c>
      <c r="P17" s="88">
        <v>-789</v>
      </c>
      <c r="Q17" s="88">
        <v>-768</v>
      </c>
      <c r="R17" s="88">
        <v>-591</v>
      </c>
      <c r="U17" s="87"/>
    </row>
    <row r="18" spans="2:21" x14ac:dyDescent="0.25">
      <c r="B18" s="73" t="s">
        <v>308</v>
      </c>
      <c r="C18" s="88">
        <v>775</v>
      </c>
      <c r="D18" s="88">
        <v>-1463</v>
      </c>
      <c r="E18" s="88">
        <v>-827</v>
      </c>
      <c r="F18" s="88">
        <v>2862</v>
      </c>
      <c r="G18" s="88">
        <v>1596</v>
      </c>
      <c r="H18" s="88">
        <v>1028</v>
      </c>
      <c r="I18" s="88">
        <v>2360</v>
      </c>
      <c r="J18" s="88">
        <v>7374</v>
      </c>
      <c r="K18" s="88">
        <v>4678</v>
      </c>
      <c r="L18" s="88">
        <v>2998</v>
      </c>
      <c r="M18" s="88">
        <v>1472</v>
      </c>
      <c r="N18" s="88">
        <v>1748</v>
      </c>
      <c r="O18" s="88">
        <v>1707</v>
      </c>
      <c r="P18" s="88">
        <v>654</v>
      </c>
      <c r="Q18" s="88">
        <v>1372</v>
      </c>
      <c r="R18" s="88">
        <v>1507</v>
      </c>
      <c r="U18" s="87"/>
    </row>
    <row r="19" spans="2:21" x14ac:dyDescent="0.25">
      <c r="B19" s="73" t="s">
        <v>309</v>
      </c>
      <c r="C19" s="88">
        <v>287</v>
      </c>
      <c r="D19" s="88">
        <v>-377</v>
      </c>
      <c r="E19" s="88">
        <v>-632</v>
      </c>
      <c r="F19" s="88">
        <v>312</v>
      </c>
      <c r="G19" s="88">
        <v>-815</v>
      </c>
      <c r="H19" s="88">
        <v>34</v>
      </c>
      <c r="I19" s="88">
        <v>603</v>
      </c>
      <c r="J19" s="88">
        <v>1424</v>
      </c>
      <c r="K19" s="88">
        <v>-339</v>
      </c>
      <c r="L19" s="88">
        <v>-525</v>
      </c>
      <c r="M19" s="88">
        <v>-534</v>
      </c>
      <c r="N19" s="88">
        <v>-144</v>
      </c>
      <c r="O19" s="88">
        <v>-631</v>
      </c>
      <c r="P19" s="88">
        <v>-745</v>
      </c>
      <c r="Q19" s="88">
        <v>-584</v>
      </c>
      <c r="R19" s="88">
        <v>-491</v>
      </c>
      <c r="U19" s="87"/>
    </row>
    <row r="20" spans="2:21" x14ac:dyDescent="0.25">
      <c r="B20" s="73" t="s">
        <v>310</v>
      </c>
      <c r="C20" s="88">
        <v>433</v>
      </c>
      <c r="D20" s="88">
        <v>-118</v>
      </c>
      <c r="E20" s="88">
        <v>-270</v>
      </c>
      <c r="F20" s="88">
        <v>-66</v>
      </c>
      <c r="G20" s="88">
        <v>-399</v>
      </c>
      <c r="H20" s="88">
        <v>31</v>
      </c>
      <c r="I20" s="88">
        <v>11</v>
      </c>
      <c r="J20" s="88">
        <v>751</v>
      </c>
      <c r="K20" s="88">
        <v>373</v>
      </c>
      <c r="L20" s="88">
        <v>-337</v>
      </c>
      <c r="M20" s="88">
        <v>-726</v>
      </c>
      <c r="N20" s="88">
        <v>-456</v>
      </c>
      <c r="O20" s="88">
        <v>-737</v>
      </c>
      <c r="P20" s="88">
        <v>-625</v>
      </c>
      <c r="Q20" s="88">
        <v>-517</v>
      </c>
      <c r="R20" s="88">
        <v>-142</v>
      </c>
      <c r="U20" s="87"/>
    </row>
    <row r="21" spans="2:21" x14ac:dyDescent="0.25">
      <c r="B21" s="73" t="s">
        <v>311</v>
      </c>
      <c r="C21" s="88">
        <v>-1801</v>
      </c>
      <c r="D21" s="88">
        <v>-2086</v>
      </c>
      <c r="E21" s="88">
        <v>-1584</v>
      </c>
      <c r="F21" s="88">
        <v>-511</v>
      </c>
      <c r="G21" s="88">
        <v>-1431</v>
      </c>
      <c r="H21" s="88">
        <v>-1674</v>
      </c>
      <c r="I21" s="88">
        <v>-1203</v>
      </c>
      <c r="J21" s="88">
        <v>-98</v>
      </c>
      <c r="K21" s="88">
        <v>-70</v>
      </c>
      <c r="L21" s="88">
        <v>-2875</v>
      </c>
      <c r="M21" s="88">
        <v>-3959</v>
      </c>
      <c r="N21" s="88">
        <v>-2515</v>
      </c>
      <c r="O21" s="88">
        <v>-2650</v>
      </c>
      <c r="P21" s="88">
        <v>-3089</v>
      </c>
      <c r="Q21" s="88">
        <v>-3038</v>
      </c>
      <c r="R21" s="88">
        <v>-2681</v>
      </c>
      <c r="U21" s="87"/>
    </row>
    <row r="22" spans="2:21" x14ac:dyDescent="0.25">
      <c r="B22" s="160"/>
      <c r="C22" s="78"/>
      <c r="D22" s="78"/>
      <c r="E22" s="78"/>
      <c r="F22" s="78"/>
      <c r="G22" s="160"/>
      <c r="H22" s="160"/>
      <c r="I22" s="160"/>
      <c r="J22" s="160"/>
      <c r="K22" s="160"/>
      <c r="L22" s="160"/>
      <c r="M22" s="160"/>
      <c r="N22" s="160"/>
      <c r="O22" s="160"/>
      <c r="P22" s="160"/>
      <c r="Q22" s="160"/>
      <c r="R22" s="303"/>
    </row>
    <row r="23" spans="2:21" x14ac:dyDescent="0.25">
      <c r="B23" s="160"/>
      <c r="C23" s="78"/>
      <c r="D23" s="78"/>
      <c r="E23" s="78"/>
      <c r="F23" s="78"/>
      <c r="G23" s="160"/>
      <c r="H23" s="160"/>
      <c r="I23" s="160"/>
      <c r="J23" s="160"/>
      <c r="K23" s="160"/>
      <c r="L23" s="160"/>
      <c r="M23" s="160"/>
      <c r="N23" s="160"/>
      <c r="O23" s="160"/>
      <c r="P23" s="160"/>
      <c r="Q23" s="160"/>
      <c r="R23" s="303"/>
    </row>
    <row r="24" spans="2:21" x14ac:dyDescent="0.25">
      <c r="B24" s="69" t="s">
        <v>312</v>
      </c>
      <c r="C24" s="70">
        <v>2000</v>
      </c>
      <c r="D24" s="70">
        <v>2001</v>
      </c>
      <c r="E24" s="70">
        <v>2002</v>
      </c>
      <c r="F24" s="70">
        <v>2003</v>
      </c>
      <c r="G24" s="70">
        <v>2004</v>
      </c>
      <c r="H24" s="70">
        <v>2005</v>
      </c>
      <c r="I24" s="70">
        <v>2006</v>
      </c>
      <c r="J24" s="70">
        <v>2007</v>
      </c>
      <c r="K24" s="70">
        <v>2008</v>
      </c>
      <c r="L24" s="70">
        <v>2009</v>
      </c>
      <c r="M24" s="70">
        <v>2010</v>
      </c>
      <c r="N24" s="70">
        <v>2011</v>
      </c>
      <c r="O24" s="70">
        <v>2012</v>
      </c>
      <c r="P24" s="70">
        <v>2013</v>
      </c>
      <c r="Q24" s="70">
        <v>2014</v>
      </c>
      <c r="R24" s="194">
        <v>2015</v>
      </c>
    </row>
    <row r="25" spans="2:21" x14ac:dyDescent="0.25">
      <c r="B25" s="71" t="s">
        <v>297</v>
      </c>
      <c r="C25" s="89">
        <v>6539</v>
      </c>
      <c r="D25" s="89">
        <v>-8551</v>
      </c>
      <c r="E25" s="89">
        <v>12290</v>
      </c>
      <c r="F25" s="89">
        <v>25789</v>
      </c>
      <c r="G25" s="89">
        <v>18635</v>
      </c>
      <c r="H25" s="89">
        <v>36229</v>
      </c>
      <c r="I25" s="89">
        <v>34720</v>
      </c>
      <c r="J25" s="89">
        <v>83945</v>
      </c>
      <c r="K25" s="89">
        <v>71790</v>
      </c>
      <c r="L25" s="89">
        <v>28344</v>
      </c>
      <c r="M25" s="89">
        <v>15648</v>
      </c>
      <c r="N25" s="89">
        <f>+N7</f>
        <v>16889</v>
      </c>
      <c r="O25" s="89">
        <v>10293</v>
      </c>
      <c r="P25" s="89">
        <v>-1297</v>
      </c>
      <c r="Q25" s="89">
        <v>21661</v>
      </c>
      <c r="R25" s="199">
        <v>15977</v>
      </c>
      <c r="S25" s="87"/>
      <c r="U25" s="87"/>
    </row>
    <row r="26" spans="2:21" x14ac:dyDescent="0.25">
      <c r="B26" s="73" t="s">
        <v>313</v>
      </c>
      <c r="C26" s="88">
        <v>-1757</v>
      </c>
      <c r="D26" s="88">
        <v>-6829</v>
      </c>
      <c r="E26" s="88">
        <v>5463</v>
      </c>
      <c r="F26" s="88">
        <v>7074</v>
      </c>
      <c r="G26" s="88">
        <v>6708</v>
      </c>
      <c r="H26" s="88">
        <v>11769</v>
      </c>
      <c r="I26" s="88">
        <v>6260</v>
      </c>
      <c r="J26" s="88">
        <v>22984</v>
      </c>
      <c r="K26" s="88">
        <v>19044</v>
      </c>
      <c r="L26" s="88">
        <v>13692</v>
      </c>
      <c r="M26" s="88">
        <v>5606</v>
      </c>
      <c r="N26" s="88">
        <v>5751</v>
      </c>
      <c r="O26" s="88">
        <v>3351</v>
      </c>
      <c r="P26" s="88">
        <v>-5297</v>
      </c>
      <c r="Q26" s="88">
        <v>13372</v>
      </c>
      <c r="R26" s="88">
        <v>6031</v>
      </c>
      <c r="S26" s="87"/>
      <c r="U26" s="87"/>
    </row>
    <row r="27" spans="2:21" x14ac:dyDescent="0.25">
      <c r="B27" s="73" t="s">
        <v>314</v>
      </c>
      <c r="C27" s="88">
        <v>6525</v>
      </c>
      <c r="D27" s="88">
        <v>4857</v>
      </c>
      <c r="E27" s="88">
        <v>6661</v>
      </c>
      <c r="F27" s="88">
        <v>9538</v>
      </c>
      <c r="G27" s="88">
        <v>9584</v>
      </c>
      <c r="H27" s="88">
        <v>14774</v>
      </c>
      <c r="I27" s="88">
        <v>16472</v>
      </c>
      <c r="J27" s="88">
        <v>24504</v>
      </c>
      <c r="K27" s="88">
        <v>25873</v>
      </c>
      <c r="L27" s="88">
        <v>14345</v>
      </c>
      <c r="M27" s="88">
        <v>14673</v>
      </c>
      <c r="N27" s="88">
        <v>12449</v>
      </c>
      <c r="O27" s="88">
        <v>10795</v>
      </c>
      <c r="P27" s="88">
        <v>9226</v>
      </c>
      <c r="Q27" s="88">
        <v>10692</v>
      </c>
      <c r="R27" s="88">
        <v>10024</v>
      </c>
      <c r="S27" s="87"/>
      <c r="U27" s="87"/>
    </row>
    <row r="28" spans="2:21" x14ac:dyDescent="0.25">
      <c r="B28" s="73" t="s">
        <v>315</v>
      </c>
      <c r="C28" s="88">
        <v>976</v>
      </c>
      <c r="D28" s="88">
        <v>33</v>
      </c>
      <c r="E28" s="88">
        <v>1856</v>
      </c>
      <c r="F28" s="88">
        <v>3242</v>
      </c>
      <c r="G28" s="88">
        <v>1128</v>
      </c>
      <c r="H28" s="88">
        <v>4627</v>
      </c>
      <c r="I28" s="88">
        <v>5162</v>
      </c>
      <c r="J28" s="88">
        <v>8672</v>
      </c>
      <c r="K28" s="88">
        <v>10209</v>
      </c>
      <c r="L28" s="88">
        <v>2438</v>
      </c>
      <c r="M28" s="88">
        <v>302</v>
      </c>
      <c r="N28" s="88">
        <v>1137</v>
      </c>
      <c r="O28" s="88">
        <v>1535</v>
      </c>
      <c r="P28" s="88">
        <v>1659</v>
      </c>
      <c r="Q28" s="88">
        <v>2325</v>
      </c>
      <c r="R28" s="88">
        <v>2806</v>
      </c>
      <c r="S28" s="87"/>
      <c r="U28" s="87"/>
    </row>
    <row r="29" spans="2:21" x14ac:dyDescent="0.25">
      <c r="B29" s="73" t="s">
        <v>316</v>
      </c>
      <c r="C29" s="88">
        <v>322</v>
      </c>
      <c r="D29" s="88">
        <v>-495</v>
      </c>
      <c r="E29" s="88">
        <v>1773</v>
      </c>
      <c r="F29" s="88">
        <v>2309</v>
      </c>
      <c r="G29" s="88">
        <v>2046</v>
      </c>
      <c r="H29" s="88">
        <v>921</v>
      </c>
      <c r="I29" s="88">
        <v>-21</v>
      </c>
      <c r="J29" s="88">
        <v>9270</v>
      </c>
      <c r="K29" s="88">
        <v>3904</v>
      </c>
      <c r="L29" s="88">
        <v>-1464</v>
      </c>
      <c r="M29" s="88">
        <v>-924</v>
      </c>
      <c r="N29" s="88">
        <v>-799</v>
      </c>
      <c r="O29" s="88">
        <v>-1705</v>
      </c>
      <c r="P29" s="88">
        <v>-1484</v>
      </c>
      <c r="Q29" s="88">
        <v>-1223</v>
      </c>
      <c r="R29" s="88">
        <v>-1149</v>
      </c>
      <c r="S29" s="87"/>
      <c r="U29" s="87"/>
    </row>
    <row r="30" spans="2:21" x14ac:dyDescent="0.25">
      <c r="B30" s="73" t="s">
        <v>317</v>
      </c>
      <c r="C30" s="88">
        <v>849</v>
      </c>
      <c r="D30" s="88">
        <v>-1719</v>
      </c>
      <c r="E30" s="88">
        <v>76</v>
      </c>
      <c r="F30" s="88">
        <v>524</v>
      </c>
      <c r="G30" s="88">
        <v>354</v>
      </c>
      <c r="H30" s="88">
        <v>3797</v>
      </c>
      <c r="I30" s="88">
        <v>4538</v>
      </c>
      <c r="J30" s="88">
        <v>7525</v>
      </c>
      <c r="K30" s="88">
        <v>7152</v>
      </c>
      <c r="L30" s="88">
        <v>844</v>
      </c>
      <c r="M30" s="88">
        <v>413</v>
      </c>
      <c r="N30" s="88">
        <v>70</v>
      </c>
      <c r="O30" s="88">
        <v>-717</v>
      </c>
      <c r="P30" s="88">
        <v>-807</v>
      </c>
      <c r="Q30" s="88">
        <v>30</v>
      </c>
      <c r="R30" s="88">
        <v>663</v>
      </c>
      <c r="S30" s="87"/>
      <c r="U30" s="87"/>
    </row>
    <row r="31" spans="2:21" x14ac:dyDescent="0.25">
      <c r="B31" s="73" t="s">
        <v>318</v>
      </c>
      <c r="C31" s="88">
        <v>705</v>
      </c>
      <c r="D31" s="88">
        <v>-1817</v>
      </c>
      <c r="E31" s="88">
        <v>-1053</v>
      </c>
      <c r="F31" s="88">
        <v>3367</v>
      </c>
      <c r="G31" s="88">
        <v>1460</v>
      </c>
      <c r="H31" s="88">
        <v>1950</v>
      </c>
      <c r="I31" s="88">
        <v>2898</v>
      </c>
      <c r="J31" s="88">
        <v>8913</v>
      </c>
      <c r="K31" s="88">
        <v>5644</v>
      </c>
      <c r="L31" s="88">
        <v>2226</v>
      </c>
      <c r="M31" s="88">
        <v>797</v>
      </c>
      <c r="N31" s="88">
        <v>1396</v>
      </c>
      <c r="O31" s="88">
        <v>1052</v>
      </c>
      <c r="P31" s="88">
        <v>-135</v>
      </c>
      <c r="Q31" s="88">
        <v>604</v>
      </c>
      <c r="R31" s="88">
        <v>916</v>
      </c>
      <c r="S31" s="87"/>
      <c r="U31" s="87"/>
    </row>
    <row r="32" spans="2:21" x14ac:dyDescent="0.25">
      <c r="B32" s="73" t="s">
        <v>319</v>
      </c>
      <c r="C32" s="88">
        <v>720</v>
      </c>
      <c r="D32" s="88">
        <v>-495</v>
      </c>
      <c r="E32" s="88">
        <v>-902</v>
      </c>
      <c r="F32" s="88">
        <v>246</v>
      </c>
      <c r="G32" s="88">
        <v>-1214</v>
      </c>
      <c r="H32" s="88">
        <v>65</v>
      </c>
      <c r="I32" s="88">
        <v>614</v>
      </c>
      <c r="J32" s="88">
        <v>2175</v>
      </c>
      <c r="K32" s="88">
        <v>34</v>
      </c>
      <c r="L32" s="88">
        <v>-862</v>
      </c>
      <c r="M32" s="88">
        <v>-1260</v>
      </c>
      <c r="N32" s="88">
        <v>-600</v>
      </c>
      <c r="O32" s="88">
        <v>-1368</v>
      </c>
      <c r="P32" s="88">
        <v>-1370</v>
      </c>
      <c r="Q32" s="88">
        <v>-1101</v>
      </c>
      <c r="R32" s="88">
        <v>-633</v>
      </c>
      <c r="S32" s="87"/>
      <c r="U32" s="87"/>
    </row>
    <row r="33" spans="2:21" x14ac:dyDescent="0.25">
      <c r="B33" s="73" t="s">
        <v>320</v>
      </c>
      <c r="C33" s="88">
        <v>-1801</v>
      </c>
      <c r="D33" s="88">
        <v>-2086</v>
      </c>
      <c r="E33" s="88">
        <v>-1584</v>
      </c>
      <c r="F33" s="88">
        <v>-511</v>
      </c>
      <c r="G33" s="88">
        <v>-1431</v>
      </c>
      <c r="H33" s="88">
        <v>-1674</v>
      </c>
      <c r="I33" s="88">
        <v>-1203</v>
      </c>
      <c r="J33" s="88">
        <v>-98</v>
      </c>
      <c r="K33" s="88">
        <v>-70</v>
      </c>
      <c r="L33" s="88">
        <v>-2875</v>
      </c>
      <c r="M33" s="88">
        <v>-3959</v>
      </c>
      <c r="N33" s="88">
        <v>-2515</v>
      </c>
      <c r="O33" s="88">
        <v>-2650</v>
      </c>
      <c r="P33" s="88">
        <v>-3089</v>
      </c>
      <c r="Q33" s="88">
        <v>-3038</v>
      </c>
      <c r="R33" s="88">
        <v>-2681</v>
      </c>
      <c r="S33" s="87"/>
      <c r="U33" s="87"/>
    </row>
    <row r="34" spans="2:21" x14ac:dyDescent="0.25">
      <c r="B34" s="160"/>
      <c r="C34" s="87"/>
      <c r="D34" s="87"/>
      <c r="E34" s="87"/>
      <c r="F34" s="87"/>
      <c r="G34" s="87"/>
      <c r="H34" s="87"/>
      <c r="I34" s="87"/>
      <c r="J34" s="87"/>
      <c r="K34" s="87"/>
      <c r="L34" s="87"/>
      <c r="M34" s="87"/>
      <c r="N34" s="87"/>
      <c r="O34" s="87"/>
      <c r="P34" s="87"/>
      <c r="Q34" s="160"/>
    </row>
    <row r="35" spans="2:21" x14ac:dyDescent="0.25">
      <c r="B35" s="160"/>
      <c r="C35" s="160"/>
      <c r="D35" s="160"/>
      <c r="E35" s="160"/>
      <c r="F35" s="160"/>
      <c r="G35" s="160"/>
      <c r="H35" s="160"/>
      <c r="I35" s="160"/>
      <c r="J35" s="160"/>
      <c r="K35" s="160"/>
      <c r="L35" s="160"/>
      <c r="M35" s="160"/>
      <c r="N35" s="160"/>
      <c r="O35" s="160"/>
      <c r="P35" s="160"/>
      <c r="Q35" s="160"/>
    </row>
    <row r="36" spans="2:21" x14ac:dyDescent="0.25">
      <c r="B36" s="76" t="s">
        <v>444</v>
      </c>
      <c r="C36" s="160" t="s">
        <v>198</v>
      </c>
      <c r="D36" s="160"/>
      <c r="E36" s="160"/>
      <c r="F36" s="160"/>
      <c r="G36" s="160"/>
      <c r="H36" s="160"/>
      <c r="I36" s="160"/>
      <c r="J36" s="160"/>
      <c r="K36" s="160"/>
      <c r="L36" s="160"/>
      <c r="M36" s="160"/>
      <c r="N36" s="160"/>
      <c r="O36" s="160"/>
      <c r="P36" s="160"/>
      <c r="Q36" s="160"/>
    </row>
    <row r="37" spans="2:21" s="303" customFormat="1" x14ac:dyDescent="0.25">
      <c r="B37" s="196"/>
      <c r="C37" s="303" t="s">
        <v>742</v>
      </c>
    </row>
    <row r="38" spans="2:21" s="303" customFormat="1" x14ac:dyDescent="0.25">
      <c r="B38" s="196"/>
      <c r="C38" s="190" t="s">
        <v>741</v>
      </c>
    </row>
    <row r="39" spans="2:21" s="303" customFormat="1" x14ac:dyDescent="0.25">
      <c r="B39" s="196"/>
    </row>
    <row r="40" spans="2:21" x14ac:dyDescent="0.25">
      <c r="B40" s="160" t="s">
        <v>445</v>
      </c>
      <c r="C40" s="76" t="s">
        <v>691</v>
      </c>
      <c r="D40" s="160"/>
      <c r="E40" s="160"/>
      <c r="F40" s="160"/>
      <c r="G40" s="160"/>
      <c r="H40" s="160"/>
      <c r="I40" s="160"/>
      <c r="J40" s="160"/>
      <c r="K40" s="160"/>
      <c r="L40" s="160"/>
      <c r="M40" s="160"/>
      <c r="N40" s="160"/>
      <c r="O40" s="160"/>
      <c r="P40" s="160"/>
      <c r="Q40" s="160"/>
    </row>
    <row r="41" spans="2:21" x14ac:dyDescent="0.25">
      <c r="B41" s="160" t="s">
        <v>446</v>
      </c>
      <c r="C41" s="67" t="s">
        <v>692</v>
      </c>
      <c r="D41" s="160"/>
      <c r="E41" s="160"/>
      <c r="F41" s="160"/>
      <c r="G41" s="160"/>
      <c r="H41" s="160"/>
      <c r="I41" s="160"/>
      <c r="J41" s="160"/>
      <c r="K41" s="160"/>
      <c r="L41" s="160"/>
      <c r="M41" s="160"/>
      <c r="N41" s="160"/>
      <c r="O41" s="160"/>
      <c r="P41" s="160"/>
      <c r="Q41" s="160"/>
    </row>
    <row r="42" spans="2:21" x14ac:dyDescent="0.25">
      <c r="B42" s="160" t="s">
        <v>447</v>
      </c>
      <c r="C42" s="190" t="s">
        <v>693</v>
      </c>
      <c r="D42" s="160"/>
      <c r="E42" s="160"/>
      <c r="F42" s="160"/>
      <c r="G42" s="160"/>
      <c r="H42" s="160"/>
      <c r="I42" s="160"/>
      <c r="J42" s="160"/>
      <c r="K42" s="160"/>
      <c r="L42" s="160"/>
      <c r="M42" s="160"/>
      <c r="N42" s="160"/>
      <c r="O42" s="160"/>
      <c r="P42" s="160"/>
      <c r="Q42" s="160"/>
    </row>
    <row r="43" spans="2:21" x14ac:dyDescent="0.25">
      <c r="B43" s="160" t="s">
        <v>448</v>
      </c>
      <c r="C43" s="160" t="s">
        <v>455</v>
      </c>
      <c r="D43" s="160"/>
      <c r="E43" s="160"/>
      <c r="F43" s="160"/>
      <c r="G43" s="160"/>
      <c r="H43" s="160"/>
      <c r="I43" s="160"/>
      <c r="J43" s="160"/>
      <c r="K43" s="160"/>
      <c r="L43" s="160"/>
      <c r="M43" s="160"/>
      <c r="N43" s="160"/>
      <c r="O43" s="160"/>
      <c r="P43" s="160"/>
      <c r="Q43" s="160"/>
    </row>
    <row r="44" spans="2:21" x14ac:dyDescent="0.25">
      <c r="B44" s="160"/>
      <c r="C44" s="160"/>
      <c r="D44" s="160"/>
      <c r="E44" s="160"/>
      <c r="F44" s="160"/>
      <c r="G44" s="160"/>
      <c r="H44" s="160"/>
      <c r="I44" s="160"/>
      <c r="J44" s="160"/>
      <c r="K44" s="160"/>
      <c r="L44" s="160"/>
      <c r="M44" s="160"/>
      <c r="N44" s="160"/>
      <c r="O44" s="160"/>
      <c r="P44" s="160"/>
      <c r="Q44" s="160"/>
    </row>
    <row r="45" spans="2:21" x14ac:dyDescent="0.25">
      <c r="B45" s="160" t="s">
        <v>445</v>
      </c>
      <c r="C45" s="76" t="s">
        <v>456</v>
      </c>
      <c r="D45" s="160"/>
      <c r="E45" s="160"/>
      <c r="F45" s="160"/>
      <c r="G45" s="160"/>
      <c r="H45" s="160"/>
      <c r="I45" s="160"/>
      <c r="J45" s="160"/>
      <c r="K45" s="160"/>
      <c r="L45" s="160"/>
      <c r="M45" s="160"/>
      <c r="N45" s="160"/>
      <c r="O45" s="160"/>
      <c r="P45" s="160"/>
      <c r="Q45" s="160"/>
    </row>
    <row r="46" spans="2:21" x14ac:dyDescent="0.25">
      <c r="B46" s="160" t="s">
        <v>446</v>
      </c>
      <c r="C46" s="67" t="s">
        <v>457</v>
      </c>
      <c r="D46" s="160"/>
      <c r="E46" s="160"/>
      <c r="F46" s="160"/>
      <c r="G46" s="160"/>
      <c r="H46" s="160"/>
      <c r="I46" s="160"/>
      <c r="J46" s="160"/>
      <c r="K46" s="160"/>
      <c r="L46" s="160"/>
      <c r="M46" s="160"/>
      <c r="N46" s="160"/>
      <c r="O46" s="160"/>
      <c r="P46" s="160"/>
      <c r="Q46" s="160"/>
    </row>
    <row r="47" spans="2:21" x14ac:dyDescent="0.25">
      <c r="B47" s="160" t="s">
        <v>447</v>
      </c>
      <c r="C47" s="190" t="s">
        <v>458</v>
      </c>
      <c r="D47" s="160"/>
      <c r="E47" s="160"/>
      <c r="F47" s="160"/>
      <c r="G47" s="160"/>
      <c r="H47" s="160"/>
      <c r="I47" s="160"/>
      <c r="J47" s="160"/>
      <c r="K47" s="160"/>
      <c r="L47" s="160"/>
      <c r="M47" s="160"/>
      <c r="N47" s="160"/>
      <c r="O47" s="160"/>
      <c r="P47" s="160"/>
      <c r="Q47" s="160"/>
    </row>
    <row r="48" spans="2:21" x14ac:dyDescent="0.25">
      <c r="B48" s="160" t="s">
        <v>448</v>
      </c>
      <c r="C48" s="160" t="s">
        <v>459</v>
      </c>
      <c r="D48" s="160"/>
      <c r="E48" s="160"/>
      <c r="F48" s="160"/>
      <c r="G48" s="160"/>
      <c r="H48" s="160"/>
      <c r="I48" s="160"/>
      <c r="J48" s="160"/>
      <c r="K48" s="160"/>
      <c r="L48" s="160"/>
      <c r="M48" s="160"/>
      <c r="N48" s="160"/>
      <c r="O48" s="160"/>
      <c r="P48" s="160"/>
      <c r="Q48" s="160"/>
    </row>
    <row r="49" spans="2:17" x14ac:dyDescent="0.25">
      <c r="B49" s="160"/>
      <c r="C49" s="160"/>
      <c r="D49" s="160"/>
      <c r="E49" s="160"/>
      <c r="F49" s="160"/>
      <c r="G49" s="160"/>
      <c r="H49" s="160"/>
      <c r="I49" s="160"/>
      <c r="J49" s="160"/>
      <c r="K49" s="160"/>
      <c r="L49" s="160"/>
      <c r="M49" s="160"/>
      <c r="N49" s="160"/>
      <c r="O49" s="160"/>
      <c r="P49" s="160"/>
      <c r="Q49" s="160"/>
    </row>
    <row r="50" spans="2:17" x14ac:dyDescent="0.25">
      <c r="B50" s="160" t="s">
        <v>445</v>
      </c>
      <c r="C50" s="76" t="s">
        <v>460</v>
      </c>
      <c r="D50" s="160"/>
      <c r="E50" s="160"/>
      <c r="F50" s="160"/>
      <c r="G50" s="160"/>
      <c r="H50" s="160"/>
      <c r="I50" s="160"/>
      <c r="J50" s="160"/>
      <c r="K50" s="160"/>
      <c r="L50" s="160"/>
      <c r="M50" s="160"/>
      <c r="N50" s="160"/>
      <c r="O50" s="160"/>
      <c r="P50" s="160"/>
      <c r="Q50" s="160"/>
    </row>
    <row r="51" spans="2:17" x14ac:dyDescent="0.25">
      <c r="B51" s="160" t="s">
        <v>446</v>
      </c>
      <c r="C51" s="67" t="s">
        <v>461</v>
      </c>
      <c r="D51" s="160"/>
      <c r="E51" s="160"/>
      <c r="F51" s="160"/>
      <c r="G51" s="160"/>
      <c r="H51" s="160"/>
      <c r="I51" s="160"/>
      <c r="J51" s="160"/>
      <c r="K51" s="160"/>
      <c r="L51" s="160"/>
      <c r="M51" s="160"/>
      <c r="N51" s="160"/>
      <c r="O51" s="160"/>
      <c r="P51" s="160"/>
      <c r="Q51" s="160"/>
    </row>
    <row r="52" spans="2:17" x14ac:dyDescent="0.25">
      <c r="B52" s="160" t="s">
        <v>447</v>
      </c>
      <c r="C52" s="190" t="s">
        <v>462</v>
      </c>
      <c r="D52" s="160"/>
      <c r="E52" s="160"/>
      <c r="F52" s="160"/>
      <c r="G52" s="160"/>
      <c r="H52" s="160"/>
      <c r="I52" s="160"/>
      <c r="J52" s="160"/>
      <c r="K52" s="160"/>
      <c r="L52" s="160"/>
      <c r="M52" s="160"/>
      <c r="N52" s="160"/>
      <c r="O52" s="160"/>
      <c r="P52" s="160"/>
      <c r="Q52" s="160"/>
    </row>
    <row r="53" spans="2:17" x14ac:dyDescent="0.25">
      <c r="B53" s="160" t="s">
        <v>448</v>
      </c>
      <c r="C53" s="111" t="s">
        <v>463</v>
      </c>
      <c r="D53" s="160"/>
      <c r="E53" s="160"/>
      <c r="F53" s="160"/>
      <c r="G53" s="160"/>
      <c r="H53" s="160"/>
      <c r="I53" s="160"/>
      <c r="J53" s="160"/>
      <c r="K53" s="160"/>
      <c r="L53" s="160"/>
      <c r="M53" s="160"/>
      <c r="N53" s="160"/>
      <c r="O53" s="160"/>
      <c r="P53" s="160"/>
      <c r="Q53" s="160"/>
    </row>
  </sheetData>
  <hyperlinks>
    <hyperlink ref="B1" location="'NČI 2014+ v14 '!N4" display="zpět"/>
    <hyperlink ref="C42" r:id="rId1"/>
    <hyperlink ref="C47" r:id="rId2"/>
    <hyperlink ref="C52" r:id="rId3"/>
    <hyperlink ref="C38" r:id="rId4"/>
  </hyperlinks>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 customWidth="1"/>
    <col min="2" max="2" width="47.85546875" customWidth="1"/>
  </cols>
  <sheetData>
    <row r="1" spans="2:13" x14ac:dyDescent="0.25">
      <c r="B1" s="190" t="s">
        <v>295</v>
      </c>
    </row>
    <row r="2" spans="2:13" x14ac:dyDescent="0.25">
      <c r="B2" s="67" t="s">
        <v>609</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496</v>
      </c>
      <c r="C5" s="308">
        <v>8686.0180700000019</v>
      </c>
      <c r="D5" s="308">
        <v>9589.1920300000002</v>
      </c>
      <c r="E5" s="308">
        <v>11669.52</v>
      </c>
      <c r="F5" s="308">
        <v>11703.318079999999</v>
      </c>
      <c r="G5" s="308">
        <v>12302.210680000002</v>
      </c>
      <c r="H5" s="308">
        <v>12020.050000000001</v>
      </c>
      <c r="I5" s="308">
        <v>12971.688390000007</v>
      </c>
      <c r="J5" s="308">
        <v>13884.387999999994</v>
      </c>
      <c r="K5" s="308">
        <v>14875.443690000006</v>
      </c>
      <c r="L5" s="308">
        <v>16145.349640000004</v>
      </c>
      <c r="M5" s="308">
        <v>18090.631000000005</v>
      </c>
    </row>
    <row r="6" spans="2:13" x14ac:dyDescent="0.25">
      <c r="B6" s="139" t="s">
        <v>1049</v>
      </c>
      <c r="C6" s="308">
        <v>423.48194000000001</v>
      </c>
      <c r="D6" s="308">
        <v>318.18878499999988</v>
      </c>
      <c r="E6" s="308">
        <v>835.52432999999996</v>
      </c>
      <c r="F6" s="308">
        <v>627.82968500000004</v>
      </c>
      <c r="G6" s="308">
        <v>695.36732999999992</v>
      </c>
      <c r="H6" s="308">
        <v>1080.1979999999999</v>
      </c>
      <c r="I6" s="308">
        <v>1270.5350000000001</v>
      </c>
      <c r="J6" s="308">
        <v>1183.4429999999998</v>
      </c>
      <c r="K6" s="308">
        <v>1480.5240000000003</v>
      </c>
      <c r="L6" s="308">
        <v>1369.7270000000001</v>
      </c>
      <c r="M6" s="308">
        <v>1716.432</v>
      </c>
    </row>
    <row r="7" spans="2:13" x14ac:dyDescent="0.25">
      <c r="B7" s="306" t="s">
        <v>495</v>
      </c>
      <c r="C7" s="309">
        <v>4.875443921336442E-2</v>
      </c>
      <c r="D7" s="309">
        <v>3.3182022427389005E-2</v>
      </c>
      <c r="E7" s="309">
        <v>7.1598860107356596E-2</v>
      </c>
      <c r="F7" s="309">
        <v>5.3645443173326111E-2</v>
      </c>
      <c r="G7" s="309">
        <v>5.6523770246470838E-2</v>
      </c>
      <c r="H7" s="309">
        <v>8.9866348309699196E-2</v>
      </c>
      <c r="I7" s="309">
        <v>9.7946771599868768E-2</v>
      </c>
      <c r="J7" s="309">
        <v>8.5235517762828311E-2</v>
      </c>
      <c r="K7" s="309">
        <v>9.9528056497251258E-2</v>
      </c>
      <c r="L7" s="309">
        <v>8.4837246051736773E-2</v>
      </c>
      <c r="M7" s="309">
        <v>9.4879609229772011E-2</v>
      </c>
    </row>
    <row r="8" spans="2:13" x14ac:dyDescent="0.25">
      <c r="B8" s="303" t="s">
        <v>1050</v>
      </c>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4.8754439213364424</v>
      </c>
      <c r="D11" s="140">
        <v>3.3182022427389004</v>
      </c>
      <c r="E11" s="140">
        <v>7.1598860107356597</v>
      </c>
      <c r="F11" s="140">
        <v>5.3645443173326113</v>
      </c>
      <c r="G11" s="140">
        <v>5.6523770246470839</v>
      </c>
      <c r="H11" s="140">
        <v>8.9866348309699191</v>
      </c>
      <c r="I11" s="140">
        <v>9.7946771599868772</v>
      </c>
      <c r="J11" s="140">
        <v>8.5235517762828312</v>
      </c>
      <c r="K11" s="140">
        <v>9.9528056497251249</v>
      </c>
      <c r="L11" s="140">
        <v>8.483724605173677</v>
      </c>
      <c r="M11" s="140">
        <v>9.4879609229772015</v>
      </c>
    </row>
    <row r="12" spans="2:13" x14ac:dyDescent="0.25">
      <c r="B12" s="73" t="s">
        <v>298</v>
      </c>
      <c r="C12" s="141">
        <v>6.62499995828518</v>
      </c>
      <c r="D12" s="141">
        <v>4.2491481836516725</v>
      </c>
      <c r="E12" s="141">
        <v>9.1338015561848298</v>
      </c>
      <c r="F12" s="141">
        <v>7.1577616746979027</v>
      </c>
      <c r="G12" s="141">
        <v>7.6914005370630241</v>
      </c>
      <c r="H12" s="141">
        <v>12.085459108244068</v>
      </c>
      <c r="I12" s="141">
        <v>13.080571735514122</v>
      </c>
      <c r="J12" s="141">
        <v>11.646514849818503</v>
      </c>
      <c r="K12" s="141">
        <v>13.565436564729987</v>
      </c>
      <c r="L12" s="141">
        <v>10.835370477043385</v>
      </c>
      <c r="M12" s="141">
        <v>11.849327322394965</v>
      </c>
    </row>
    <row r="13" spans="2:13" x14ac:dyDescent="0.25">
      <c r="B13" s="73" t="s">
        <v>299</v>
      </c>
      <c r="C13" s="141">
        <v>0.23983291679123223</v>
      </c>
      <c r="D13" s="141">
        <v>0.25353688634250121</v>
      </c>
      <c r="E13" s="141" t="s">
        <v>244</v>
      </c>
      <c r="F13" s="141" t="s">
        <v>244</v>
      </c>
      <c r="G13" s="141" t="s">
        <v>244</v>
      </c>
      <c r="H13" s="141">
        <v>3.1549088948354148E-2</v>
      </c>
      <c r="I13" s="141">
        <v>1.0128163868012036E-2</v>
      </c>
      <c r="J13" s="141">
        <v>3.7889885367568113E-2</v>
      </c>
      <c r="K13" s="141">
        <v>0.16312782883563701</v>
      </c>
      <c r="L13" s="141">
        <v>0.17665238368969258</v>
      </c>
      <c r="M13" s="141">
        <v>0.17074100306109047</v>
      </c>
    </row>
    <row r="14" spans="2:13" x14ac:dyDescent="0.25">
      <c r="B14" s="73" t="s">
        <v>300</v>
      </c>
      <c r="C14" s="141">
        <v>0.19403347077370844</v>
      </c>
      <c r="D14" s="141">
        <v>4.2049702748648901E-3</v>
      </c>
      <c r="E14" s="141" t="s">
        <v>244</v>
      </c>
      <c r="F14" s="141">
        <v>0.16901474641074443</v>
      </c>
      <c r="G14" s="141">
        <v>0.39982265418041912</v>
      </c>
      <c r="H14" s="141">
        <v>0.54441456019703516</v>
      </c>
      <c r="I14" s="141">
        <v>0.28810467121793337</v>
      </c>
      <c r="J14" s="141">
        <v>0.47393896437719524</v>
      </c>
      <c r="K14" s="141">
        <v>3.9907149365808877E-3</v>
      </c>
      <c r="L14" s="141">
        <v>0.48200701182517897</v>
      </c>
      <c r="M14" s="141">
        <v>0.79145579177610803</v>
      </c>
    </row>
    <row r="15" spans="2:13" x14ac:dyDescent="0.25">
      <c r="B15" s="73" t="s">
        <v>301</v>
      </c>
      <c r="C15" s="141" t="s">
        <v>244</v>
      </c>
      <c r="D15" s="141" t="s">
        <v>244</v>
      </c>
      <c r="E15" s="141" t="s">
        <v>244</v>
      </c>
      <c r="F15" s="141" t="s">
        <v>244</v>
      </c>
      <c r="G15" s="141" t="s">
        <v>244</v>
      </c>
      <c r="H15" s="141" t="s">
        <v>244</v>
      </c>
      <c r="I15" s="141" t="s">
        <v>244</v>
      </c>
      <c r="J15" s="141" t="s">
        <v>244</v>
      </c>
      <c r="K15" s="141" t="s">
        <v>244</v>
      </c>
      <c r="L15" s="141" t="s">
        <v>244</v>
      </c>
      <c r="M15" s="141" t="s">
        <v>244</v>
      </c>
    </row>
    <row r="16" spans="2:13" x14ac:dyDescent="0.25">
      <c r="B16" s="73" t="s">
        <v>302</v>
      </c>
      <c r="C16" s="141" t="s">
        <v>244</v>
      </c>
      <c r="D16" s="141" t="s">
        <v>244</v>
      </c>
      <c r="E16" s="141" t="s">
        <v>244</v>
      </c>
      <c r="F16" s="141" t="s">
        <v>244</v>
      </c>
      <c r="G16" s="141" t="s">
        <v>244</v>
      </c>
      <c r="H16" s="141" t="s">
        <v>244</v>
      </c>
      <c r="I16" s="141" t="s">
        <v>244</v>
      </c>
      <c r="J16" s="141" t="s">
        <v>244</v>
      </c>
      <c r="K16" s="141" t="s">
        <v>244</v>
      </c>
      <c r="L16" s="141" t="s">
        <v>244</v>
      </c>
      <c r="M16" s="141" t="s">
        <v>244</v>
      </c>
    </row>
    <row r="17" spans="2:13" x14ac:dyDescent="0.25">
      <c r="B17" s="73" t="s">
        <v>303</v>
      </c>
      <c r="C17" s="141" t="s">
        <v>244</v>
      </c>
      <c r="D17" s="141" t="s">
        <v>244</v>
      </c>
      <c r="E17" s="141" t="s">
        <v>244</v>
      </c>
      <c r="F17" s="141" t="s">
        <v>244</v>
      </c>
      <c r="G17" s="141" t="s">
        <v>244</v>
      </c>
      <c r="H17" s="141" t="s">
        <v>244</v>
      </c>
      <c r="I17" s="141" t="s">
        <v>244</v>
      </c>
      <c r="J17" s="141" t="s">
        <v>244</v>
      </c>
      <c r="K17" s="141" t="s">
        <v>244</v>
      </c>
      <c r="L17" s="141" t="s">
        <v>244</v>
      </c>
      <c r="M17" s="141" t="s">
        <v>244</v>
      </c>
    </row>
    <row r="18" spans="2:13" x14ac:dyDescent="0.25">
      <c r="B18" s="73" t="s">
        <v>304</v>
      </c>
      <c r="C18" s="141" t="s">
        <v>244</v>
      </c>
      <c r="D18" s="141" t="s">
        <v>244</v>
      </c>
      <c r="E18" s="141" t="s">
        <v>244</v>
      </c>
      <c r="F18" s="141" t="s">
        <v>244</v>
      </c>
      <c r="G18" s="141" t="s">
        <v>244</v>
      </c>
      <c r="H18" s="141" t="s">
        <v>244</v>
      </c>
      <c r="I18" s="141">
        <v>3.0872296744516312</v>
      </c>
      <c r="J18" s="141">
        <v>0.22149505818427587</v>
      </c>
      <c r="K18" s="141">
        <v>0.76186786757703406</v>
      </c>
      <c r="L18" s="141">
        <v>2.8673087881693973</v>
      </c>
      <c r="M18" s="141">
        <v>1.2987183183498021</v>
      </c>
    </row>
    <row r="19" spans="2:13" x14ac:dyDescent="0.25">
      <c r="B19" s="73" t="s">
        <v>305</v>
      </c>
      <c r="C19" s="141" t="s">
        <v>244</v>
      </c>
      <c r="D19" s="141" t="s">
        <v>244</v>
      </c>
      <c r="E19" s="141" t="s">
        <v>244</v>
      </c>
      <c r="F19" s="141" t="s">
        <v>244</v>
      </c>
      <c r="G19" s="141" t="s">
        <v>244</v>
      </c>
      <c r="H19" s="141" t="s">
        <v>244</v>
      </c>
      <c r="I19" s="141" t="s">
        <v>244</v>
      </c>
      <c r="J19" s="141" t="s">
        <v>244</v>
      </c>
      <c r="K19" s="141" t="s">
        <v>244</v>
      </c>
      <c r="L19" s="141" t="s">
        <v>244</v>
      </c>
      <c r="M19" s="141">
        <v>1.707424917519812</v>
      </c>
    </row>
    <row r="20" spans="2:13" x14ac:dyDescent="0.25">
      <c r="B20" s="73" t="s">
        <v>306</v>
      </c>
      <c r="C20" s="141" t="s">
        <v>244</v>
      </c>
      <c r="D20" s="141" t="s">
        <v>244</v>
      </c>
      <c r="E20" s="141" t="s">
        <v>244</v>
      </c>
      <c r="F20" s="141" t="s">
        <v>244</v>
      </c>
      <c r="G20" s="141" t="s">
        <v>244</v>
      </c>
      <c r="H20" s="141" t="s">
        <v>244</v>
      </c>
      <c r="I20" s="141" t="s">
        <v>244</v>
      </c>
      <c r="J20" s="141" t="s">
        <v>244</v>
      </c>
      <c r="K20" s="141" t="s">
        <v>244</v>
      </c>
      <c r="L20" s="141" t="s">
        <v>244</v>
      </c>
      <c r="M20" s="141" t="s">
        <v>244</v>
      </c>
    </row>
    <row r="21" spans="2:13" x14ac:dyDescent="0.25">
      <c r="B21" s="73" t="s">
        <v>307</v>
      </c>
      <c r="C21" s="141" t="s">
        <v>244</v>
      </c>
      <c r="D21" s="141" t="s">
        <v>244</v>
      </c>
      <c r="E21" s="141" t="s">
        <v>244</v>
      </c>
      <c r="F21" s="141" t="s">
        <v>244</v>
      </c>
      <c r="G21" s="141" t="s">
        <v>244</v>
      </c>
      <c r="H21" s="141" t="s">
        <v>244</v>
      </c>
      <c r="I21" s="141" t="s">
        <v>244</v>
      </c>
      <c r="J21" s="141" t="s">
        <v>244</v>
      </c>
      <c r="K21" s="141" t="s">
        <v>244</v>
      </c>
      <c r="L21" s="141" t="s">
        <v>244</v>
      </c>
      <c r="M21" s="141" t="s">
        <v>244</v>
      </c>
    </row>
    <row r="22" spans="2:13" x14ac:dyDescent="0.25">
      <c r="B22" s="73" t="s">
        <v>308</v>
      </c>
      <c r="C22" s="141">
        <v>2.478464689308264</v>
      </c>
      <c r="D22" s="141">
        <v>2.6940319182394585</v>
      </c>
      <c r="E22" s="141">
        <v>2.3360190125211262</v>
      </c>
      <c r="F22" s="141">
        <v>0.20386359779026772</v>
      </c>
      <c r="G22" s="141">
        <v>0.14055073848762797</v>
      </c>
      <c r="H22" s="141">
        <v>0.23441099157204404</v>
      </c>
      <c r="I22" s="141" t="s">
        <v>244</v>
      </c>
      <c r="J22" s="141">
        <v>0.14236765406899554</v>
      </c>
      <c r="K22" s="141">
        <v>0.39473660010630524</v>
      </c>
      <c r="L22" s="141">
        <v>0.50847408380234016</v>
      </c>
      <c r="M22" s="141">
        <v>0.84057461372126241</v>
      </c>
    </row>
    <row r="23" spans="2:13" x14ac:dyDescent="0.25">
      <c r="B23" s="73" t="s">
        <v>309</v>
      </c>
      <c r="C23" s="141" t="s">
        <v>244</v>
      </c>
      <c r="D23" s="141" t="s">
        <v>244</v>
      </c>
      <c r="E23" s="141" t="s">
        <v>244</v>
      </c>
      <c r="F23" s="141" t="s">
        <v>244</v>
      </c>
      <c r="G23" s="141" t="s">
        <v>244</v>
      </c>
      <c r="H23" s="141" t="s">
        <v>244</v>
      </c>
      <c r="I23" s="141" t="s">
        <v>244</v>
      </c>
      <c r="J23" s="141" t="s">
        <v>244</v>
      </c>
      <c r="K23" s="141" t="s">
        <v>244</v>
      </c>
      <c r="L23" s="141" t="s">
        <v>244</v>
      </c>
      <c r="M23" s="141" t="s">
        <v>244</v>
      </c>
    </row>
    <row r="24" spans="2:13" x14ac:dyDescent="0.25">
      <c r="B24" s="73" t="s">
        <v>310</v>
      </c>
      <c r="C24" s="141" t="s">
        <v>244</v>
      </c>
      <c r="D24" s="141" t="s">
        <v>244</v>
      </c>
      <c r="E24" s="141" t="s">
        <v>244</v>
      </c>
      <c r="F24" s="141" t="s">
        <v>244</v>
      </c>
      <c r="G24" s="141" t="s">
        <v>244</v>
      </c>
      <c r="H24" s="141" t="s">
        <v>244</v>
      </c>
      <c r="I24" s="141" t="s">
        <v>244</v>
      </c>
      <c r="J24" s="141" t="s">
        <v>244</v>
      </c>
      <c r="K24" s="141" t="s">
        <v>244</v>
      </c>
      <c r="L24" s="141" t="s">
        <v>244</v>
      </c>
      <c r="M24" s="141" t="s">
        <v>244</v>
      </c>
    </row>
    <row r="25" spans="2:13" x14ac:dyDescent="0.25">
      <c r="B25" s="73" t="s">
        <v>311</v>
      </c>
      <c r="C25" s="141" t="s">
        <v>244</v>
      </c>
      <c r="D25" s="141" t="s">
        <v>244</v>
      </c>
      <c r="E25" s="141" t="s">
        <v>244</v>
      </c>
      <c r="F25" s="141" t="s">
        <v>244</v>
      </c>
      <c r="G25" s="141" t="s">
        <v>244</v>
      </c>
      <c r="H25" s="141">
        <v>0.84187573059976639</v>
      </c>
      <c r="I25" s="141">
        <v>0.8327762391366631</v>
      </c>
      <c r="J25" s="141">
        <v>0.29645184201587255</v>
      </c>
      <c r="K25" s="141">
        <v>0.2218401641617215</v>
      </c>
      <c r="L25" s="141">
        <v>0.51521833069260858</v>
      </c>
      <c r="M25" s="141">
        <v>0.60560043178761902</v>
      </c>
    </row>
    <row r="26" spans="2:13" x14ac:dyDescent="0.25">
      <c r="B26" s="81"/>
      <c r="C26" s="142"/>
      <c r="D26" s="143"/>
      <c r="E26" s="143"/>
      <c r="F26" s="143"/>
      <c r="G26" s="143"/>
      <c r="H26" s="143"/>
      <c r="I26" s="143"/>
      <c r="J26" s="143"/>
      <c r="K26" s="143"/>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4.8754439213364424</v>
      </c>
      <c r="D29" s="140">
        <v>3.3182022427389004</v>
      </c>
      <c r="E29" s="140">
        <v>7.1598860107356597</v>
      </c>
      <c r="F29" s="140">
        <v>5.3645443173326122</v>
      </c>
      <c r="G29" s="140">
        <v>5.6523770246470857</v>
      </c>
      <c r="H29" s="140">
        <v>8.9866348309699209</v>
      </c>
      <c r="I29" s="140">
        <v>9.7946771599868754</v>
      </c>
      <c r="J29" s="140">
        <v>8.5235517762828295</v>
      </c>
      <c r="K29" s="140">
        <v>9.9528056497251267</v>
      </c>
      <c r="L29" s="140">
        <v>8.4837246051736788</v>
      </c>
      <c r="M29" s="140">
        <v>9.4879609229772033</v>
      </c>
    </row>
    <row r="30" spans="2:13" x14ac:dyDescent="0.25">
      <c r="B30" s="73" t="s">
        <v>313</v>
      </c>
      <c r="C30" s="141">
        <v>6.62499995828518</v>
      </c>
      <c r="D30" s="141">
        <v>4.2491481836516725</v>
      </c>
      <c r="E30" s="141">
        <v>9.1338015561848298</v>
      </c>
      <c r="F30" s="141">
        <v>7.1577616746979027</v>
      </c>
      <c r="G30" s="141">
        <v>7.6914005370630241</v>
      </c>
      <c r="H30" s="141">
        <v>12.085459108244068</v>
      </c>
      <c r="I30" s="141">
        <v>13.080571735514122</v>
      </c>
      <c r="J30" s="141">
        <v>11.646514849818503</v>
      </c>
      <c r="K30" s="141">
        <v>13.565436564729987</v>
      </c>
      <c r="L30" s="141">
        <v>10.835370477043385</v>
      </c>
      <c r="M30" s="141">
        <v>11.849327322394965</v>
      </c>
    </row>
    <row r="31" spans="2:13" x14ac:dyDescent="0.25">
      <c r="B31" s="73" t="s">
        <v>314</v>
      </c>
      <c r="C31" s="141">
        <v>0.23983291679123223</v>
      </c>
      <c r="D31" s="141">
        <v>0.25353688634250121</v>
      </c>
      <c r="E31" s="141" t="s">
        <v>244</v>
      </c>
      <c r="F31" s="141" t="s">
        <v>244</v>
      </c>
      <c r="G31" s="141" t="s">
        <v>244</v>
      </c>
      <c r="H31" s="141">
        <v>3.1549088948354148E-2</v>
      </c>
      <c r="I31" s="141">
        <v>1.0128163868012036E-2</v>
      </c>
      <c r="J31" s="141">
        <v>3.7889885367568113E-2</v>
      </c>
      <c r="K31" s="141">
        <v>0.16312782883563701</v>
      </c>
      <c r="L31" s="141">
        <v>0.17665238368969258</v>
      </c>
      <c r="M31" s="141">
        <v>0.17074100306109047</v>
      </c>
    </row>
    <row r="32" spans="2:13" x14ac:dyDescent="0.25">
      <c r="B32" s="73" t="s">
        <v>315</v>
      </c>
      <c r="C32" s="141">
        <v>0.18902030882320137</v>
      </c>
      <c r="D32" s="141">
        <v>4.0828785460286232E-3</v>
      </c>
      <c r="E32" s="141" t="s">
        <v>244</v>
      </c>
      <c r="F32" s="141">
        <v>0.16224977765174464</v>
      </c>
      <c r="G32" s="141">
        <v>0.38095699546667233</v>
      </c>
      <c r="H32" s="141">
        <v>0.49216123975917769</v>
      </c>
      <c r="I32" s="141">
        <v>0.25225093072980798</v>
      </c>
      <c r="J32" s="141">
        <v>0.41760791498427791</v>
      </c>
      <c r="K32" s="141">
        <v>3.5578255360951281E-3</v>
      </c>
      <c r="L32" s="141">
        <v>0.42183015115743694</v>
      </c>
      <c r="M32" s="141">
        <v>0.71887068806431942</v>
      </c>
    </row>
    <row r="33" spans="2:13" x14ac:dyDescent="0.25">
      <c r="B33" s="73" t="s">
        <v>316</v>
      </c>
      <c r="C33" s="141" t="s">
        <v>244</v>
      </c>
      <c r="D33" s="141" t="s">
        <v>244</v>
      </c>
      <c r="E33" s="141" t="s">
        <v>244</v>
      </c>
      <c r="F33" s="141" t="s">
        <v>244</v>
      </c>
      <c r="G33" s="141" t="s">
        <v>244</v>
      </c>
      <c r="H33" s="141" t="s">
        <v>244</v>
      </c>
      <c r="I33" s="141" t="s">
        <v>244</v>
      </c>
      <c r="J33" s="141" t="s">
        <v>244</v>
      </c>
      <c r="K33" s="141" t="s">
        <v>244</v>
      </c>
      <c r="L33" s="141" t="s">
        <v>244</v>
      </c>
      <c r="M33" s="141" t="s">
        <v>244</v>
      </c>
    </row>
    <row r="34" spans="2:13" x14ac:dyDescent="0.25">
      <c r="B34" s="73" t="s">
        <v>317</v>
      </c>
      <c r="C34" s="141" t="s">
        <v>244</v>
      </c>
      <c r="D34" s="141" t="s">
        <v>244</v>
      </c>
      <c r="E34" s="141" t="s">
        <v>244</v>
      </c>
      <c r="F34" s="141" t="s">
        <v>244</v>
      </c>
      <c r="G34" s="141" t="s">
        <v>244</v>
      </c>
      <c r="H34" s="141" t="s">
        <v>244</v>
      </c>
      <c r="I34" s="141">
        <v>1.0229633830257046</v>
      </c>
      <c r="J34" s="141">
        <v>0.14772169411344668</v>
      </c>
      <c r="K34" s="141">
        <v>0.35366931918656064</v>
      </c>
      <c r="L34" s="141">
        <v>1.5083537426584737</v>
      </c>
      <c r="M34" s="141">
        <v>1.0012675121218422</v>
      </c>
    </row>
    <row r="35" spans="2:13" x14ac:dyDescent="0.25">
      <c r="B35" s="73" t="s">
        <v>318</v>
      </c>
      <c r="C35" s="141">
        <v>2.4639707935419133</v>
      </c>
      <c r="D35" s="141">
        <v>2.6758102833372179</v>
      </c>
      <c r="E35" s="141">
        <v>2.3143940674511239</v>
      </c>
      <c r="F35" s="141">
        <v>0.20050734727235711</v>
      </c>
      <c r="G35" s="141">
        <v>0.13926702679973496</v>
      </c>
      <c r="H35" s="141">
        <v>0.23247024834339747</v>
      </c>
      <c r="I35" s="141" t="s">
        <v>244</v>
      </c>
      <c r="J35" s="141">
        <v>0.14055346480083261</v>
      </c>
      <c r="K35" s="141">
        <v>0.392278712082961</v>
      </c>
      <c r="L35" s="141">
        <v>0.50516013865058162</v>
      </c>
      <c r="M35" s="141">
        <v>0.83457268653388639</v>
      </c>
    </row>
    <row r="36" spans="2:13" x14ac:dyDescent="0.25">
      <c r="B36" s="73" t="s">
        <v>319</v>
      </c>
      <c r="C36" s="141" t="s">
        <v>244</v>
      </c>
      <c r="D36" s="141" t="s">
        <v>244</v>
      </c>
      <c r="E36" s="141" t="s">
        <v>244</v>
      </c>
      <c r="F36" s="141" t="s">
        <v>244</v>
      </c>
      <c r="G36" s="141" t="s">
        <v>244</v>
      </c>
      <c r="H36" s="141" t="s">
        <v>244</v>
      </c>
      <c r="I36" s="141" t="s">
        <v>244</v>
      </c>
      <c r="J36" s="141" t="s">
        <v>244</v>
      </c>
      <c r="K36" s="141" t="s">
        <v>244</v>
      </c>
      <c r="L36" s="141" t="s">
        <v>244</v>
      </c>
      <c r="M36" s="141" t="s">
        <v>244</v>
      </c>
    </row>
    <row r="37" spans="2:13" x14ac:dyDescent="0.25">
      <c r="B37" s="73" t="s">
        <v>320</v>
      </c>
      <c r="C37" s="141" t="s">
        <v>244</v>
      </c>
      <c r="D37" s="141" t="s">
        <v>244</v>
      </c>
      <c r="E37" s="141" t="s">
        <v>244</v>
      </c>
      <c r="F37" s="141" t="s">
        <v>244</v>
      </c>
      <c r="G37" s="141" t="s">
        <v>244</v>
      </c>
      <c r="H37" s="141">
        <v>0.84187573059976639</v>
      </c>
      <c r="I37" s="141">
        <v>0.8327762391366631</v>
      </c>
      <c r="J37" s="141">
        <v>0.29645184201587255</v>
      </c>
      <c r="K37" s="141">
        <v>0.2218401641617215</v>
      </c>
      <c r="L37" s="141">
        <v>0.51521833069260858</v>
      </c>
      <c r="M37" s="141">
        <v>0.60560043178761902</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72" display="zpět"/>
    <hyperlink ref="C44" r:id="rId1"/>
    <hyperlink ref="C43" r:id="rId2"/>
  </hyperlinks>
  <pageMargins left="0.7" right="0.7" top="0.78740157499999996" bottom="0.78740157499999996"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140625" customWidth="1"/>
    <col min="2" max="2" width="45.5703125" customWidth="1"/>
  </cols>
  <sheetData>
    <row r="1" spans="1:13" x14ac:dyDescent="0.25">
      <c r="A1" s="76"/>
      <c r="B1" s="190" t="s">
        <v>295</v>
      </c>
    </row>
    <row r="2" spans="1:13" x14ac:dyDescent="0.25">
      <c r="B2" s="67" t="s">
        <v>610</v>
      </c>
      <c r="C2" s="160"/>
      <c r="D2" s="160"/>
      <c r="E2" s="160"/>
      <c r="F2" s="160"/>
      <c r="G2" s="160"/>
      <c r="H2" s="160"/>
      <c r="I2" s="160"/>
      <c r="J2" s="160"/>
      <c r="K2" s="160"/>
    </row>
    <row r="3" spans="1:13" x14ac:dyDescent="0.25">
      <c r="B3" s="160"/>
      <c r="C3" s="160"/>
      <c r="D3" s="160"/>
      <c r="E3" s="160"/>
      <c r="F3" s="160"/>
      <c r="G3" s="133"/>
      <c r="H3" s="160"/>
      <c r="I3" s="160"/>
      <c r="J3" s="160"/>
      <c r="K3" s="160"/>
    </row>
    <row r="4" spans="1:13" x14ac:dyDescent="0.25">
      <c r="B4" s="305" t="s">
        <v>341</v>
      </c>
      <c r="C4" s="99">
        <v>2005</v>
      </c>
      <c r="D4" s="99">
        <v>2006</v>
      </c>
      <c r="E4" s="99">
        <v>2007</v>
      </c>
      <c r="F4" s="99">
        <v>2008</v>
      </c>
      <c r="G4" s="99">
        <v>2009</v>
      </c>
      <c r="H4" s="99">
        <v>2010</v>
      </c>
      <c r="I4" s="99">
        <v>2011</v>
      </c>
      <c r="J4" s="99">
        <v>2012</v>
      </c>
      <c r="K4" s="99">
        <v>2013</v>
      </c>
      <c r="L4" s="99">
        <v>2014</v>
      </c>
      <c r="M4" s="99">
        <v>2015</v>
      </c>
    </row>
    <row r="5" spans="1:13" x14ac:dyDescent="0.25">
      <c r="B5" s="307" t="s">
        <v>669</v>
      </c>
      <c r="C5" s="308">
        <v>7080.4649499999987</v>
      </c>
      <c r="D5" s="308">
        <v>8100.302999999999</v>
      </c>
      <c r="E5" s="308">
        <v>9309.4530000000013</v>
      </c>
      <c r="F5" s="308">
        <v>9232.1670000000013</v>
      </c>
      <c r="G5" s="308">
        <v>10173.038999999997</v>
      </c>
      <c r="H5" s="308">
        <v>10616.061</v>
      </c>
      <c r="I5" s="308">
        <v>15288.401</v>
      </c>
      <c r="J5" s="308">
        <v>19878.532999999999</v>
      </c>
      <c r="K5" s="308">
        <v>21197.761000000002</v>
      </c>
      <c r="L5" s="308">
        <v>21627.736999999997</v>
      </c>
      <c r="M5" s="308">
        <v>22082.696999999993</v>
      </c>
    </row>
    <row r="6" spans="1:13" x14ac:dyDescent="0.25">
      <c r="B6" s="139" t="s">
        <v>634</v>
      </c>
      <c r="C6" s="308">
        <v>66.731000000000009</v>
      </c>
      <c r="D6" s="308">
        <v>75.701000000000008</v>
      </c>
      <c r="E6" s="308">
        <v>71.949999999999989</v>
      </c>
      <c r="F6" s="308">
        <v>60.099999999999994</v>
      </c>
      <c r="G6" s="308">
        <v>106.34800000000001</v>
      </c>
      <c r="H6" s="308">
        <v>119.28</v>
      </c>
      <c r="I6" s="308">
        <v>160.49</v>
      </c>
      <c r="J6" s="308">
        <v>161.41499999999999</v>
      </c>
      <c r="K6" s="308">
        <v>433.86600000000004</v>
      </c>
      <c r="L6" s="308">
        <v>541.50700000000006</v>
      </c>
      <c r="M6" s="308">
        <v>930.13400000000024</v>
      </c>
    </row>
    <row r="7" spans="1:13" x14ac:dyDescent="0.25">
      <c r="B7" s="306" t="s">
        <v>495</v>
      </c>
      <c r="C7" s="309">
        <f>C6/C5</f>
        <v>9.4246635597002738E-3</v>
      </c>
      <c r="D7" s="309">
        <f t="shared" ref="D7:M7" si="0">D6/D5</f>
        <v>9.3454528799725173E-3</v>
      </c>
      <c r="E7" s="309">
        <f t="shared" si="0"/>
        <v>7.7287032868633612E-3</v>
      </c>
      <c r="F7" s="309">
        <f t="shared" si="0"/>
        <v>6.5098475796635811E-3</v>
      </c>
      <c r="G7" s="309">
        <f t="shared" si="0"/>
        <v>1.0453906644808896E-2</v>
      </c>
      <c r="H7" s="309">
        <f t="shared" si="0"/>
        <v>1.1235805822894199E-2</v>
      </c>
      <c r="I7" s="309">
        <f t="shared" si="0"/>
        <v>1.0497500686958696E-2</v>
      </c>
      <c r="J7" s="309">
        <f t="shared" si="0"/>
        <v>8.1200660028584604E-3</v>
      </c>
      <c r="K7" s="309">
        <f t="shared" si="0"/>
        <v>2.0467539000935051E-2</v>
      </c>
      <c r="L7" s="309">
        <f t="shared" si="0"/>
        <v>2.5037617204241022E-2</v>
      </c>
      <c r="M7" s="309">
        <f t="shared" si="0"/>
        <v>4.2120489177567423E-2</v>
      </c>
    </row>
    <row r="8" spans="1:13" x14ac:dyDescent="0.25">
      <c r="B8" s="303"/>
      <c r="C8" s="303"/>
      <c r="D8" s="303"/>
      <c r="E8" s="303"/>
      <c r="F8" s="303"/>
      <c r="G8" s="303"/>
      <c r="H8" s="303"/>
      <c r="I8" s="303"/>
      <c r="J8" s="303"/>
      <c r="K8" s="303"/>
      <c r="L8" s="303"/>
      <c r="M8" s="303"/>
    </row>
    <row r="9" spans="1:13" x14ac:dyDescent="0.25">
      <c r="B9" s="303"/>
      <c r="C9" s="303"/>
      <c r="D9" s="303"/>
      <c r="E9" s="303"/>
      <c r="F9" s="303"/>
      <c r="G9" s="303"/>
      <c r="H9" s="303"/>
      <c r="I9" s="303"/>
      <c r="J9" s="303"/>
      <c r="K9" s="303"/>
      <c r="L9" s="133"/>
      <c r="M9" s="192" t="s">
        <v>18</v>
      </c>
    </row>
    <row r="10" spans="1: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1:13" x14ac:dyDescent="0.25">
      <c r="B11" s="306" t="s">
        <v>297</v>
      </c>
      <c r="C11" s="140">
        <v>0.94246635597002737</v>
      </c>
      <c r="D11" s="140">
        <v>0.93454528799725178</v>
      </c>
      <c r="E11" s="140">
        <v>0.77287032868633609</v>
      </c>
      <c r="F11" s="140">
        <v>0.65098475796635813</v>
      </c>
      <c r="G11" s="140">
        <v>1.0453906644808897</v>
      </c>
      <c r="H11" s="140">
        <v>1.1235805822894198</v>
      </c>
      <c r="I11" s="140">
        <v>1.0497500686958696</v>
      </c>
      <c r="J11" s="140">
        <v>0.81200660028584604</v>
      </c>
      <c r="K11" s="140">
        <v>2.0467539000935049</v>
      </c>
      <c r="L11" s="140">
        <v>2.5037617204241021</v>
      </c>
      <c r="M11" s="140">
        <v>4.212048917756742</v>
      </c>
    </row>
    <row r="12" spans="1:13" x14ac:dyDescent="0.25">
      <c r="B12" s="73" t="s">
        <v>298</v>
      </c>
      <c r="C12" s="141">
        <v>0.33339030762504468</v>
      </c>
      <c r="D12" s="141">
        <v>0.41715382960430425</v>
      </c>
      <c r="E12" s="141">
        <v>0.32968029385088832</v>
      </c>
      <c r="F12" s="141">
        <v>0.24096837429550397</v>
      </c>
      <c r="G12" s="141">
        <v>0.22432776805870969</v>
      </c>
      <c r="H12" s="141">
        <v>1.350945013003616</v>
      </c>
      <c r="I12" s="141">
        <v>1.146016254005519</v>
      </c>
      <c r="J12" s="141">
        <v>1.3895627120396656</v>
      </c>
      <c r="K12" s="141">
        <v>3.6692494550340653</v>
      </c>
      <c r="L12" s="141">
        <v>3.5751095269687179</v>
      </c>
      <c r="M12" s="141">
        <v>4.203115296521382</v>
      </c>
    </row>
    <row r="13" spans="1:13" x14ac:dyDescent="0.25">
      <c r="B13" s="73" t="s">
        <v>299</v>
      </c>
      <c r="C13" s="141" t="s">
        <v>244</v>
      </c>
      <c r="D13" s="141" t="s">
        <v>244</v>
      </c>
      <c r="E13" s="141">
        <v>1.1895910780669146</v>
      </c>
      <c r="F13" s="141">
        <v>17.469050894085285</v>
      </c>
      <c r="G13" s="141">
        <v>7.8015091443918658</v>
      </c>
      <c r="H13" s="141" t="s">
        <v>244</v>
      </c>
      <c r="I13" s="141">
        <v>0.51450189155107195</v>
      </c>
      <c r="J13" s="141" t="s">
        <v>244</v>
      </c>
      <c r="K13" s="141">
        <v>0.9516164565328038</v>
      </c>
      <c r="L13" s="141">
        <v>0.94922387906647021</v>
      </c>
      <c r="M13" s="141">
        <v>1.759036056966881</v>
      </c>
    </row>
    <row r="14" spans="1:13" x14ac:dyDescent="0.25">
      <c r="B14" s="73" t="s">
        <v>300</v>
      </c>
      <c r="C14" s="141">
        <v>0.70353859013652831</v>
      </c>
      <c r="D14" s="141">
        <v>0.27721868603791833</v>
      </c>
      <c r="E14" s="141">
        <v>0.68862652422783754</v>
      </c>
      <c r="F14" s="141">
        <v>7.4846381727014841E-2</v>
      </c>
      <c r="G14" s="141">
        <v>0.99876524839913028</v>
      </c>
      <c r="H14" s="141">
        <v>1.4696921689536671</v>
      </c>
      <c r="I14" s="141">
        <v>1.1926757420996672</v>
      </c>
      <c r="J14" s="141">
        <v>2.4949612602273574</v>
      </c>
      <c r="K14" s="141">
        <v>1.5387226779785597</v>
      </c>
      <c r="L14" s="141">
        <v>1.7379173092530791</v>
      </c>
      <c r="M14" s="141">
        <v>1.538986726641097</v>
      </c>
    </row>
    <row r="15" spans="1:13" x14ac:dyDescent="0.25">
      <c r="B15" s="73" t="s">
        <v>301</v>
      </c>
      <c r="C15" s="141">
        <v>5.2850643373222699</v>
      </c>
      <c r="D15" s="141">
        <v>0.16781434825071515</v>
      </c>
      <c r="E15" s="141">
        <v>0.27542567878508972</v>
      </c>
      <c r="F15" s="141">
        <v>0.18252015237211783</v>
      </c>
      <c r="G15" s="141">
        <v>1.7026215045768314</v>
      </c>
      <c r="H15" s="141">
        <v>6.1153944857904783</v>
      </c>
      <c r="I15" s="141">
        <v>5.2234539089848306</v>
      </c>
      <c r="J15" s="141">
        <v>1.9593206873446254</v>
      </c>
      <c r="K15" s="141">
        <v>2.4054483590288886</v>
      </c>
      <c r="L15" s="141">
        <v>2.9985475873875829</v>
      </c>
      <c r="M15" s="141">
        <v>3.5234668194429246</v>
      </c>
    </row>
    <row r="16" spans="1:13" x14ac:dyDescent="0.25">
      <c r="B16" s="73" t="s">
        <v>302</v>
      </c>
      <c r="C16" s="141" t="s">
        <v>244</v>
      </c>
      <c r="D16" s="141" t="s">
        <v>244</v>
      </c>
      <c r="E16" s="141" t="s">
        <v>244</v>
      </c>
      <c r="F16" s="141">
        <v>8.2116788321167888</v>
      </c>
      <c r="G16" s="141" t="s">
        <v>244</v>
      </c>
      <c r="H16" s="141" t="s">
        <v>244</v>
      </c>
      <c r="I16" s="141" t="s">
        <v>244</v>
      </c>
      <c r="J16" s="141" t="s">
        <v>244</v>
      </c>
      <c r="K16" s="141" t="s">
        <v>244</v>
      </c>
      <c r="L16" s="141" t="s">
        <v>244</v>
      </c>
      <c r="M16" s="141" t="s">
        <v>244</v>
      </c>
    </row>
    <row r="17" spans="2:13" x14ac:dyDescent="0.25">
      <c r="B17" s="73" t="s">
        <v>303</v>
      </c>
      <c r="C17" s="141">
        <v>0.80540239142556236</v>
      </c>
      <c r="D17" s="141">
        <v>0.57349276871761745</v>
      </c>
      <c r="E17" s="141">
        <v>0.70492744282534925</v>
      </c>
      <c r="F17" s="141">
        <v>1.0859678108002746</v>
      </c>
      <c r="G17" s="141">
        <v>0.30773498383307757</v>
      </c>
      <c r="H17" s="141">
        <v>0.50858811516724223</v>
      </c>
      <c r="I17" s="141">
        <v>0.55203549904712346</v>
      </c>
      <c r="J17" s="141">
        <v>0.99566196007198104</v>
      </c>
      <c r="K17" s="141">
        <v>0.84588458759340424</v>
      </c>
      <c r="L17" s="141">
        <v>0.6644158691697768</v>
      </c>
      <c r="M17" s="141">
        <v>2.9027408349716661</v>
      </c>
    </row>
    <row r="18" spans="2:13" x14ac:dyDescent="0.25">
      <c r="B18" s="73" t="s">
        <v>304</v>
      </c>
      <c r="C18" s="141">
        <v>6.6325281540721397</v>
      </c>
      <c r="D18" s="141">
        <v>7.1806232461970154</v>
      </c>
      <c r="E18" s="141">
        <v>6.7463625503828659</v>
      </c>
      <c r="F18" s="141">
        <v>9.2614945074415314</v>
      </c>
      <c r="G18" s="141">
        <v>6.7528951038784628</v>
      </c>
      <c r="H18" s="141">
        <v>4.2793566615601648</v>
      </c>
      <c r="I18" s="141">
        <v>6.2065113189459309</v>
      </c>
      <c r="J18" s="141">
        <v>4.4533648742490701</v>
      </c>
      <c r="K18" s="141">
        <v>7.206615888775068</v>
      </c>
      <c r="L18" s="141">
        <v>14.505305107018494</v>
      </c>
      <c r="M18" s="141">
        <v>9.8754050103743989</v>
      </c>
    </row>
    <row r="19" spans="2:13" x14ac:dyDescent="0.25">
      <c r="B19" s="73" t="s">
        <v>305</v>
      </c>
      <c r="C19" s="141">
        <v>5.0194771043741024</v>
      </c>
      <c r="D19" s="141">
        <v>2.2547969670096322</v>
      </c>
      <c r="E19" s="141">
        <v>1.2516921747404566</v>
      </c>
      <c r="F19" s="141">
        <v>0.94632013310348528</v>
      </c>
      <c r="G19" s="141">
        <v>0.40731525255038564</v>
      </c>
      <c r="H19" s="141">
        <v>2.2355611173563532</v>
      </c>
      <c r="I19" s="141">
        <v>1.219370178077539</v>
      </c>
      <c r="J19" s="141">
        <v>1.4666473986973838</v>
      </c>
      <c r="K19" s="141">
        <v>1.3561751055550044</v>
      </c>
      <c r="L19" s="141">
        <v>1.4155182897492644</v>
      </c>
      <c r="M19" s="141">
        <v>1.2145262145262146</v>
      </c>
    </row>
    <row r="20" spans="2:13" x14ac:dyDescent="0.25">
      <c r="B20" s="73" t="s">
        <v>306</v>
      </c>
      <c r="C20" s="141">
        <v>9.4599196717678163E-2</v>
      </c>
      <c r="D20" s="141">
        <v>6.0905532870451286E-2</v>
      </c>
      <c r="E20" s="141">
        <v>0.18132890435294491</v>
      </c>
      <c r="F20" s="141">
        <v>0.1450885966537013</v>
      </c>
      <c r="G20" s="141">
        <v>0.41418671781708083</v>
      </c>
      <c r="H20" s="141">
        <v>9.8410520979333768E-2</v>
      </c>
      <c r="I20" s="141" t="s">
        <v>244</v>
      </c>
      <c r="J20" s="141">
        <v>3.1050465474705163E-2</v>
      </c>
      <c r="K20" s="141">
        <v>0.26405869609290311</v>
      </c>
      <c r="L20" s="141">
        <v>1.3420552189651147</v>
      </c>
      <c r="M20" s="141">
        <v>1.294274791580305</v>
      </c>
    </row>
    <row r="21" spans="2:13" x14ac:dyDescent="0.25">
      <c r="B21" s="73" t="s">
        <v>307</v>
      </c>
      <c r="C21" s="141" t="s">
        <v>244</v>
      </c>
      <c r="D21" s="141" t="s">
        <v>244</v>
      </c>
      <c r="E21" s="141" t="s">
        <v>244</v>
      </c>
      <c r="F21" s="141" t="s">
        <v>244</v>
      </c>
      <c r="G21" s="141" t="s">
        <v>244</v>
      </c>
      <c r="H21" s="141" t="s">
        <v>244</v>
      </c>
      <c r="I21" s="141" t="s">
        <v>244</v>
      </c>
      <c r="J21" s="141" t="s">
        <v>244</v>
      </c>
      <c r="K21" s="141" t="s">
        <v>244</v>
      </c>
      <c r="L21" s="141" t="s">
        <v>244</v>
      </c>
      <c r="M21" s="141" t="s">
        <v>244</v>
      </c>
    </row>
    <row r="22" spans="2:13" x14ac:dyDescent="0.25">
      <c r="B22" s="73" t="s">
        <v>308</v>
      </c>
      <c r="C22" s="141">
        <v>0.51362789954958588</v>
      </c>
      <c r="D22" s="141">
        <v>1.2733149193315982</v>
      </c>
      <c r="E22" s="141">
        <v>1.0094542822644346</v>
      </c>
      <c r="F22" s="141">
        <v>0.63877154120215129</v>
      </c>
      <c r="G22" s="141">
        <v>1.1420421834487156</v>
      </c>
      <c r="H22" s="141">
        <v>3.0487039011991561E-2</v>
      </c>
      <c r="I22" s="141">
        <v>1.8826586071166333E-2</v>
      </c>
      <c r="J22" s="141">
        <v>9.1551712857583345E-2</v>
      </c>
      <c r="K22" s="141">
        <v>0.42755200326689569</v>
      </c>
      <c r="L22" s="141">
        <v>0.55696239334552566</v>
      </c>
      <c r="M22" s="141">
        <v>5.1237450221549175</v>
      </c>
    </row>
    <row r="23" spans="2:13" x14ac:dyDescent="0.25">
      <c r="B23" s="73" t="s">
        <v>309</v>
      </c>
      <c r="C23" s="141">
        <v>0.296512352984594</v>
      </c>
      <c r="D23" s="141">
        <v>2.2578684124472463</v>
      </c>
      <c r="E23" s="141">
        <v>1.8079439963475878</v>
      </c>
      <c r="F23" s="141">
        <v>1.6496487086579377</v>
      </c>
      <c r="G23" s="141">
        <v>5.7400783512178508</v>
      </c>
      <c r="H23" s="141">
        <v>0.16777275005510531</v>
      </c>
      <c r="I23" s="141">
        <v>0.41868941949355687</v>
      </c>
      <c r="J23" s="141">
        <v>0.53090345449519094</v>
      </c>
      <c r="K23" s="141">
        <v>0.23638292168358727</v>
      </c>
      <c r="L23" s="141">
        <v>1.8687453289591649</v>
      </c>
      <c r="M23" s="141">
        <v>1.3583820185243891</v>
      </c>
    </row>
    <row r="24" spans="2:13" x14ac:dyDescent="0.25">
      <c r="B24" s="73" t="s">
        <v>310</v>
      </c>
      <c r="C24" s="141" t="s">
        <v>244</v>
      </c>
      <c r="D24" s="141">
        <v>0.64748744667195235</v>
      </c>
      <c r="E24" s="141">
        <v>0.86816187436508907</v>
      </c>
      <c r="F24" s="141">
        <v>0.60177589298854772</v>
      </c>
      <c r="G24" s="141">
        <v>0.86485220562404852</v>
      </c>
      <c r="H24" s="141">
        <v>0.71249636300412311</v>
      </c>
      <c r="I24" s="141">
        <v>2.7544112159496779</v>
      </c>
      <c r="J24" s="141" t="s">
        <v>244</v>
      </c>
      <c r="K24" s="141" t="s">
        <v>244</v>
      </c>
      <c r="L24" s="141">
        <v>0.34381934992569524</v>
      </c>
      <c r="M24" s="141">
        <v>4.3127795988207893</v>
      </c>
    </row>
    <row r="25" spans="2:13" x14ac:dyDescent="0.25">
      <c r="B25" s="73" t="s">
        <v>311</v>
      </c>
      <c r="C25" s="141">
        <v>0.34703217891856186</v>
      </c>
      <c r="D25" s="141">
        <v>0.85763859593777181</v>
      </c>
      <c r="E25" s="141">
        <v>0.12677592532260576</v>
      </c>
      <c r="F25" s="141">
        <v>0.22275374755792507</v>
      </c>
      <c r="G25" s="141">
        <v>0.33500176108893737</v>
      </c>
      <c r="H25" s="141">
        <v>0.20775015509388856</v>
      </c>
      <c r="I25" s="141">
        <v>7.046790453916571E-2</v>
      </c>
      <c r="J25" s="141">
        <v>7.0326387998818587E-2</v>
      </c>
      <c r="K25" s="141">
        <v>3.8588980802155426</v>
      </c>
      <c r="L25" s="141">
        <v>4.618878910219439</v>
      </c>
      <c r="M25" s="141">
        <v>4.7757159941447958</v>
      </c>
    </row>
    <row r="26" spans="2:13" x14ac:dyDescent="0.25">
      <c r="B26" s="81"/>
      <c r="C26" s="142"/>
      <c r="D26" s="143"/>
      <c r="E26" s="143"/>
      <c r="F26" s="143"/>
      <c r="G26" s="143"/>
      <c r="H26" s="143"/>
      <c r="I26" s="143"/>
      <c r="J26" s="143"/>
      <c r="K26" s="143"/>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0.94246635597002737</v>
      </c>
      <c r="D29" s="140">
        <v>0.93454528799725156</v>
      </c>
      <c r="E29" s="140">
        <v>0.77287032868633632</v>
      </c>
      <c r="F29" s="140">
        <v>0.65098475796635813</v>
      </c>
      <c r="G29" s="140">
        <v>1.0453906644808892</v>
      </c>
      <c r="H29" s="140">
        <v>1.1235805822894198</v>
      </c>
      <c r="I29" s="140">
        <v>1.0497500686958696</v>
      </c>
      <c r="J29" s="140">
        <v>0.81200660028584593</v>
      </c>
      <c r="K29" s="140">
        <v>2.0467539000935049</v>
      </c>
      <c r="L29" s="140">
        <v>2.5037617204241016</v>
      </c>
      <c r="M29" s="140">
        <v>4.212048917756742</v>
      </c>
    </row>
    <row r="30" spans="2:13" x14ac:dyDescent="0.25">
      <c r="B30" s="73" t="s">
        <v>313</v>
      </c>
      <c r="C30" s="141">
        <v>0.33339030762504468</v>
      </c>
      <c r="D30" s="141">
        <v>0.41715382960430425</v>
      </c>
      <c r="E30" s="141">
        <v>0.32968029385088832</v>
      </c>
      <c r="F30" s="141">
        <v>0.24096837429550397</v>
      </c>
      <c r="G30" s="141">
        <v>0.22432776805870969</v>
      </c>
      <c r="H30" s="141">
        <v>1.350945013003616</v>
      </c>
      <c r="I30" s="141">
        <v>1.146016254005519</v>
      </c>
      <c r="J30" s="141">
        <v>1.3895627120396656</v>
      </c>
      <c r="K30" s="141">
        <v>3.6692494550340653</v>
      </c>
      <c r="L30" s="141">
        <v>3.5751095269687179</v>
      </c>
      <c r="M30" s="141">
        <v>4.203115296521382</v>
      </c>
    </row>
    <row r="31" spans="2:13" x14ac:dyDescent="0.25">
      <c r="B31" s="73" t="s">
        <v>314</v>
      </c>
      <c r="C31" s="141" t="s">
        <v>244</v>
      </c>
      <c r="D31" s="141" t="s">
        <v>244</v>
      </c>
      <c r="E31" s="141">
        <v>1.1895910780669146</v>
      </c>
      <c r="F31" s="141">
        <v>17.469050894085285</v>
      </c>
      <c r="G31" s="141">
        <v>7.8015091443918658</v>
      </c>
      <c r="H31" s="141" t="s">
        <v>244</v>
      </c>
      <c r="I31" s="141">
        <v>0.51450189155107195</v>
      </c>
      <c r="J31" s="141" t="s">
        <v>244</v>
      </c>
      <c r="K31" s="141">
        <v>0.9516164565328038</v>
      </c>
      <c r="L31" s="141">
        <v>0.94922387906647021</v>
      </c>
      <c r="M31" s="141">
        <v>1.759036056966881</v>
      </c>
    </row>
    <row r="32" spans="2:13" x14ac:dyDescent="0.25">
      <c r="B32" s="73" t="s">
        <v>315</v>
      </c>
      <c r="C32" s="141">
        <v>3.0521691602079026</v>
      </c>
      <c r="D32" s="141">
        <v>0.2139005211942277</v>
      </c>
      <c r="E32" s="141">
        <v>0.44737199182639276</v>
      </c>
      <c r="F32" s="141">
        <v>0.13399102165795015</v>
      </c>
      <c r="G32" s="141">
        <v>1.3574596916144475</v>
      </c>
      <c r="H32" s="141">
        <v>3.89489809588714</v>
      </c>
      <c r="I32" s="141">
        <v>3.6071251336748897</v>
      </c>
      <c r="J32" s="141">
        <v>2.191402118856336</v>
      </c>
      <c r="K32" s="141">
        <v>2.1440223505147271</v>
      </c>
      <c r="L32" s="141">
        <v>2.6761406487265251</v>
      </c>
      <c r="M32" s="141">
        <v>3.0417361293907756</v>
      </c>
    </row>
    <row r="33" spans="2:13" x14ac:dyDescent="0.25">
      <c r="B33" s="73" t="s">
        <v>316</v>
      </c>
      <c r="C33" s="141">
        <v>0.80540239142556236</v>
      </c>
      <c r="D33" s="141">
        <v>0.57349276871761745</v>
      </c>
      <c r="E33" s="141">
        <v>0.69903533124288486</v>
      </c>
      <c r="F33" s="141">
        <v>1.1220287017712354</v>
      </c>
      <c r="G33" s="141">
        <v>0.30667161948530997</v>
      </c>
      <c r="H33" s="141">
        <v>0.50858811516724223</v>
      </c>
      <c r="I33" s="141">
        <v>0.55203549904712346</v>
      </c>
      <c r="J33" s="141">
        <v>0.99566196007198104</v>
      </c>
      <c r="K33" s="141">
        <v>0.84588458759340424</v>
      </c>
      <c r="L33" s="141">
        <v>0.6644158691697768</v>
      </c>
      <c r="M33" s="141">
        <v>2.9027408349716661</v>
      </c>
    </row>
    <row r="34" spans="2:13" x14ac:dyDescent="0.25">
      <c r="B34" s="73" t="s">
        <v>317</v>
      </c>
      <c r="C34" s="141">
        <v>4.0115886016500433</v>
      </c>
      <c r="D34" s="141">
        <v>2.868233488066084</v>
      </c>
      <c r="E34" s="141">
        <v>2.5045713000439354</v>
      </c>
      <c r="F34" s="141">
        <v>2.8476748226559652</v>
      </c>
      <c r="G34" s="141">
        <v>2.0823774228213323</v>
      </c>
      <c r="H34" s="141">
        <v>2.2404535083733816</v>
      </c>
      <c r="I34" s="141">
        <v>3.3459182075039298</v>
      </c>
      <c r="J34" s="141">
        <v>2.1064591383779878</v>
      </c>
      <c r="K34" s="141">
        <v>3.1561421208478921</v>
      </c>
      <c r="L34" s="141">
        <v>6.0472058197588421</v>
      </c>
      <c r="M34" s="141">
        <v>4.1722283006366867</v>
      </c>
    </row>
    <row r="35" spans="2:13" x14ac:dyDescent="0.25">
      <c r="B35" s="73" t="s">
        <v>318</v>
      </c>
      <c r="C35" s="141">
        <v>0.51362789954958588</v>
      </c>
      <c r="D35" s="141">
        <v>1.2733149193315982</v>
      </c>
      <c r="E35" s="141">
        <v>1.0094542822644346</v>
      </c>
      <c r="F35" s="141">
        <v>0.63877154120215129</v>
      </c>
      <c r="G35" s="141">
        <v>1.1419104112999174</v>
      </c>
      <c r="H35" s="141">
        <v>3.0459238617903485E-2</v>
      </c>
      <c r="I35" s="141">
        <v>1.8816424037043179E-2</v>
      </c>
      <c r="J35" s="141">
        <v>9.1525523224880861E-2</v>
      </c>
      <c r="K35" s="141">
        <v>0.42735554659346747</v>
      </c>
      <c r="L35" s="141">
        <v>0.55666623131054882</v>
      </c>
      <c r="M35" s="141">
        <v>5.1237450221549175</v>
      </c>
    </row>
    <row r="36" spans="2:13" x14ac:dyDescent="0.25">
      <c r="B36" s="73" t="s">
        <v>319</v>
      </c>
      <c r="C36" s="141">
        <v>0.237730358676954</v>
      </c>
      <c r="D36" s="141">
        <v>1.9540633085172874</v>
      </c>
      <c r="E36" s="141">
        <v>1.6208875517327421</v>
      </c>
      <c r="F36" s="141">
        <v>1.3945668947599583</v>
      </c>
      <c r="G36" s="141">
        <v>4.6494599351597863</v>
      </c>
      <c r="H36" s="141">
        <v>0.25773981288956915</v>
      </c>
      <c r="I36" s="141">
        <v>0.7753629146156521</v>
      </c>
      <c r="J36" s="141">
        <v>0.45117786376994101</v>
      </c>
      <c r="K36" s="141">
        <v>0.20031885071504349</v>
      </c>
      <c r="L36" s="141">
        <v>1.4441000239357962</v>
      </c>
      <c r="M36" s="141">
        <v>2.0394057717337648</v>
      </c>
    </row>
    <row r="37" spans="2:13" x14ac:dyDescent="0.25">
      <c r="B37" s="73" t="s">
        <v>320</v>
      </c>
      <c r="C37" s="141">
        <v>0.34703217891856186</v>
      </c>
      <c r="D37" s="141">
        <v>0.85763859593777181</v>
      </c>
      <c r="E37" s="141">
        <v>0.12677592532260576</v>
      </c>
      <c r="F37" s="141">
        <v>0.22275374755792507</v>
      </c>
      <c r="G37" s="141">
        <v>0.33500176108893737</v>
      </c>
      <c r="H37" s="141">
        <v>0.20775015509388856</v>
      </c>
      <c r="I37" s="141">
        <v>7.046790453916571E-2</v>
      </c>
      <c r="J37" s="141">
        <v>7.0326387998818587E-2</v>
      </c>
      <c r="K37" s="141">
        <v>3.8588980802155426</v>
      </c>
      <c r="L37" s="141">
        <v>4.618878910219439</v>
      </c>
      <c r="M37" s="141">
        <v>4.7757159941447958</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73" display="zpět"/>
    <hyperlink ref="C44" r:id="rId1"/>
    <hyperlink ref="C43" r:id="rId2"/>
  </hyperlinks>
  <pageMargins left="0.7" right="0.7" top="0.78740157499999996" bottom="0.78740157499999996"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42578125" customWidth="1"/>
    <col min="2" max="2" width="43.7109375" customWidth="1"/>
  </cols>
  <sheetData>
    <row r="1" spans="2:13" x14ac:dyDescent="0.25">
      <c r="B1" s="190" t="s">
        <v>295</v>
      </c>
    </row>
    <row r="2" spans="2:13" x14ac:dyDescent="0.25">
      <c r="B2" s="67" t="s">
        <v>611</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669</v>
      </c>
      <c r="C5" s="308">
        <v>7080.4649499999987</v>
      </c>
      <c r="D5" s="308">
        <v>8100.302999999999</v>
      </c>
      <c r="E5" s="308">
        <v>9309.4530000000013</v>
      </c>
      <c r="F5" s="308">
        <v>9232.1670000000013</v>
      </c>
      <c r="G5" s="308">
        <v>10173.038999999997</v>
      </c>
      <c r="H5" s="308">
        <v>10616.061</v>
      </c>
      <c r="I5" s="308">
        <v>15288.401</v>
      </c>
      <c r="J5" s="308">
        <v>19878.532999999999</v>
      </c>
      <c r="K5" s="308">
        <v>21197.761000000002</v>
      </c>
      <c r="L5" s="308">
        <v>21627.736999999997</v>
      </c>
      <c r="M5" s="308">
        <v>22082.696999999993</v>
      </c>
    </row>
    <row r="6" spans="2:13" x14ac:dyDescent="0.25">
      <c r="B6" s="139" t="s">
        <v>667</v>
      </c>
      <c r="C6" s="308">
        <v>58.161000000000001</v>
      </c>
      <c r="D6" s="308">
        <v>54.644999999999996</v>
      </c>
      <c r="E6" s="308">
        <v>66.954999999999998</v>
      </c>
      <c r="F6" s="308">
        <v>56.779999999999987</v>
      </c>
      <c r="G6" s="308">
        <v>105.73099999999999</v>
      </c>
      <c r="H6" s="308">
        <v>113.31100000000002</v>
      </c>
      <c r="I6" s="308">
        <v>155.98699999999999</v>
      </c>
      <c r="J6" s="308">
        <v>158.41499999999999</v>
      </c>
      <c r="K6" s="308">
        <v>416.86599999999999</v>
      </c>
      <c r="L6" s="308">
        <v>519.33100000000002</v>
      </c>
      <c r="M6" s="308">
        <v>874.99300000000028</v>
      </c>
    </row>
    <row r="7" spans="2:13" x14ac:dyDescent="0.25">
      <c r="B7" s="306" t="s">
        <v>495</v>
      </c>
      <c r="C7" s="309">
        <f>C6/C5</f>
        <v>8.2142910685547577E-3</v>
      </c>
      <c r="D7" s="309">
        <f t="shared" ref="D7:M7" si="0">D6/D5</f>
        <v>6.746043944282085E-3</v>
      </c>
      <c r="E7" s="309">
        <f t="shared" si="0"/>
        <v>7.1921518912013401E-3</v>
      </c>
      <c r="F7" s="309">
        <f t="shared" si="0"/>
        <v>6.1502353672761743E-3</v>
      </c>
      <c r="G7" s="309">
        <f t="shared" si="0"/>
        <v>1.0393256135162759E-2</v>
      </c>
      <c r="H7" s="309">
        <f t="shared" si="0"/>
        <v>1.0673544547266638E-2</v>
      </c>
      <c r="I7" s="309">
        <f t="shared" si="0"/>
        <v>1.0202963671609607E-2</v>
      </c>
      <c r="J7" s="309">
        <f t="shared" si="0"/>
        <v>7.9691494337132424E-3</v>
      </c>
      <c r="K7" s="309">
        <f t="shared" si="0"/>
        <v>1.9665567509700669E-2</v>
      </c>
      <c r="L7" s="309">
        <f t="shared" si="0"/>
        <v>2.4012267210388221E-2</v>
      </c>
      <c r="M7" s="309">
        <f t="shared" si="0"/>
        <v>3.9623466282220896E-2</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0.82142910685547577</v>
      </c>
      <c r="D11" s="140">
        <v>0.67460439442820852</v>
      </c>
      <c r="E11" s="140">
        <v>0.71921518912013405</v>
      </c>
      <c r="F11" s="140">
        <v>0.61502353672761745</v>
      </c>
      <c r="G11" s="140">
        <v>1.0393256135162758</v>
      </c>
      <c r="H11" s="140">
        <v>1.0673544547266638</v>
      </c>
      <c r="I11" s="140">
        <v>1.0202963671609606</v>
      </c>
      <c r="J11" s="140">
        <v>0.79691494337132429</v>
      </c>
      <c r="K11" s="140">
        <v>1.966556750970067</v>
      </c>
      <c r="L11" s="140">
        <v>2.4012267210388223</v>
      </c>
      <c r="M11" s="140">
        <v>3.9623466282220896</v>
      </c>
    </row>
    <row r="12" spans="2:13" x14ac:dyDescent="0.25">
      <c r="B12" s="73" t="s">
        <v>298</v>
      </c>
      <c r="C12" s="141">
        <v>0.20113159308829931</v>
      </c>
      <c r="D12" s="141">
        <v>0.25677616451079438</v>
      </c>
      <c r="E12" s="141">
        <v>0.22941250636692082</v>
      </c>
      <c r="F12" s="141">
        <v>0.17098760713727862</v>
      </c>
      <c r="G12" s="141">
        <v>0.22432776805870969</v>
      </c>
      <c r="H12" s="141">
        <v>1.3245292228461567</v>
      </c>
      <c r="I12" s="141">
        <v>1.1447098749946749</v>
      </c>
      <c r="J12" s="141">
        <v>1.3895627120396656</v>
      </c>
      <c r="K12" s="141">
        <v>3.6660702417732804</v>
      </c>
      <c r="L12" s="141">
        <v>3.5688640032526688</v>
      </c>
      <c r="M12" s="141">
        <v>4.147702636055552</v>
      </c>
    </row>
    <row r="13" spans="2:13" x14ac:dyDescent="0.25">
      <c r="B13" s="73" t="s">
        <v>299</v>
      </c>
      <c r="C13" s="141" t="s">
        <v>244</v>
      </c>
      <c r="D13" s="141" t="s">
        <v>244</v>
      </c>
      <c r="E13" s="141">
        <v>1.1895910780669146</v>
      </c>
      <c r="F13" s="141">
        <v>17.469050894085285</v>
      </c>
      <c r="G13" s="141">
        <v>7.3730656094129685</v>
      </c>
      <c r="H13" s="141" t="s">
        <v>244</v>
      </c>
      <c r="I13" s="141">
        <v>0.51450189155107195</v>
      </c>
      <c r="J13" s="141" t="s">
        <v>244</v>
      </c>
      <c r="K13" s="141">
        <v>0.9516164565328038</v>
      </c>
      <c r="L13" s="141">
        <v>0.94922387906647021</v>
      </c>
      <c r="M13" s="141">
        <v>1.6263266396884783</v>
      </c>
    </row>
    <row r="14" spans="2:13" x14ac:dyDescent="0.25">
      <c r="B14" s="73" t="s">
        <v>300</v>
      </c>
      <c r="C14" s="141">
        <v>0.70353859013652831</v>
      </c>
      <c r="D14" s="141">
        <v>0.27721868603791833</v>
      </c>
      <c r="E14" s="141">
        <v>0.65892486448617738</v>
      </c>
      <c r="F14" s="141" t="s">
        <v>244</v>
      </c>
      <c r="G14" s="141">
        <v>0.98545185904514288</v>
      </c>
      <c r="H14" s="141">
        <v>1.4406882936459577</v>
      </c>
      <c r="I14" s="141">
        <v>1.1713234909623329</v>
      </c>
      <c r="J14" s="141">
        <v>2.4949612602273574</v>
      </c>
      <c r="K14" s="141">
        <v>1.3559010583098188</v>
      </c>
      <c r="L14" s="141">
        <v>1.5367526368771045</v>
      </c>
      <c r="M14" s="141">
        <v>1.4668969256410769</v>
      </c>
    </row>
    <row r="15" spans="2:13" x14ac:dyDescent="0.25">
      <c r="B15" s="73" t="s">
        <v>301</v>
      </c>
      <c r="C15" s="141">
        <v>4.2850709597949681</v>
      </c>
      <c r="D15" s="141">
        <v>0.16781434825071515</v>
      </c>
      <c r="E15" s="141">
        <v>0.16497929130234698</v>
      </c>
      <c r="F15" s="141">
        <v>0.18252015237211783</v>
      </c>
      <c r="G15" s="141">
        <v>1.6581594204354775</v>
      </c>
      <c r="H15" s="141">
        <v>5.3673722147216694</v>
      </c>
      <c r="I15" s="141">
        <v>4.7023045507584591</v>
      </c>
      <c r="J15" s="141">
        <v>1.9593206873446254</v>
      </c>
      <c r="K15" s="141">
        <v>2.3626728758374336</v>
      </c>
      <c r="L15" s="141">
        <v>2.780486890513536</v>
      </c>
      <c r="M15" s="141">
        <v>3.3945296658448503</v>
      </c>
    </row>
    <row r="16" spans="2:13" x14ac:dyDescent="0.25">
      <c r="B16" s="73" t="s">
        <v>302</v>
      </c>
      <c r="C16" s="141" t="s">
        <v>244</v>
      </c>
      <c r="D16" s="141" t="s">
        <v>244</v>
      </c>
      <c r="E16" s="141" t="s">
        <v>244</v>
      </c>
      <c r="F16" s="141">
        <v>8.2116788321167888</v>
      </c>
      <c r="G16" s="141" t="s">
        <v>244</v>
      </c>
      <c r="H16" s="141" t="s">
        <v>244</v>
      </c>
      <c r="I16" s="141" t="s">
        <v>244</v>
      </c>
      <c r="J16" s="141" t="s">
        <v>244</v>
      </c>
      <c r="K16" s="141" t="s">
        <v>244</v>
      </c>
      <c r="L16" s="141" t="s">
        <v>244</v>
      </c>
      <c r="M16" s="141" t="s">
        <v>244</v>
      </c>
    </row>
    <row r="17" spans="2:13" x14ac:dyDescent="0.25">
      <c r="B17" s="73" t="s">
        <v>303</v>
      </c>
      <c r="C17" s="141">
        <v>0.80540239142556236</v>
      </c>
      <c r="D17" s="141">
        <v>0.57349276871761745</v>
      </c>
      <c r="E17" s="141">
        <v>0.70492744282534925</v>
      </c>
      <c r="F17" s="141">
        <v>1.0859678108002746</v>
      </c>
      <c r="G17" s="141">
        <v>0.30773498383307757</v>
      </c>
      <c r="H17" s="141">
        <v>0.50858811516724223</v>
      </c>
      <c r="I17" s="141">
        <v>0.55203549904712346</v>
      </c>
      <c r="J17" s="141">
        <v>0.99566196007198104</v>
      </c>
      <c r="K17" s="141">
        <v>0.84588458759340424</v>
      </c>
      <c r="L17" s="141">
        <v>0.6644158691697768</v>
      </c>
      <c r="M17" s="141">
        <v>2.9027408349716661</v>
      </c>
    </row>
    <row r="18" spans="2:13" x14ac:dyDescent="0.25">
      <c r="B18" s="73" t="s">
        <v>304</v>
      </c>
      <c r="C18" s="141">
        <v>6.6270877536586701</v>
      </c>
      <c r="D18" s="141">
        <v>7.1758972086840913</v>
      </c>
      <c r="E18" s="141">
        <v>6.7463625503828659</v>
      </c>
      <c r="F18" s="141">
        <v>9.2614945074415314</v>
      </c>
      <c r="G18" s="141">
        <v>6.7528951038784628</v>
      </c>
      <c r="H18" s="141">
        <v>4.2793566615601648</v>
      </c>
      <c r="I18" s="141">
        <v>6.2065113189459309</v>
      </c>
      <c r="J18" s="141">
        <v>4.4533648742490701</v>
      </c>
      <c r="K18" s="141">
        <v>6.9359456174197582</v>
      </c>
      <c r="L18" s="141">
        <v>14.138763350503602</v>
      </c>
      <c r="M18" s="141">
        <v>9.7143207579954396</v>
      </c>
    </row>
    <row r="19" spans="2:13" x14ac:dyDescent="0.25">
      <c r="B19" s="73" t="s">
        <v>305</v>
      </c>
      <c r="C19" s="141">
        <v>5.0194771043741024</v>
      </c>
      <c r="D19" s="141">
        <v>2.2547969670096322</v>
      </c>
      <c r="E19" s="141">
        <v>1.2516921747404566</v>
      </c>
      <c r="F19" s="141">
        <v>0.94632013310348528</v>
      </c>
      <c r="G19" s="141">
        <v>0.40731525255038564</v>
      </c>
      <c r="H19" s="141">
        <v>2.2355611173563532</v>
      </c>
      <c r="I19" s="141">
        <v>1.219370178077539</v>
      </c>
      <c r="J19" s="141">
        <v>1.4666473986973838</v>
      </c>
      <c r="K19" s="141">
        <v>1.3561751055550044</v>
      </c>
      <c r="L19" s="141">
        <v>1.4155182897492644</v>
      </c>
      <c r="M19" s="141">
        <v>1.2145262145262146</v>
      </c>
    </row>
    <row r="20" spans="2:13" x14ac:dyDescent="0.25">
      <c r="B20" s="73" t="s">
        <v>306</v>
      </c>
      <c r="C20" s="141">
        <v>1.8919839343535631E-2</v>
      </c>
      <c r="D20" s="141">
        <v>2.6480666465413601E-3</v>
      </c>
      <c r="E20" s="141">
        <v>5.9391786063428327E-2</v>
      </c>
      <c r="F20" s="141">
        <v>0.10084171966001935</v>
      </c>
      <c r="G20" s="141">
        <v>0.35259936250035256</v>
      </c>
      <c r="H20" s="141">
        <v>6.3902935700866081E-2</v>
      </c>
      <c r="I20" s="141" t="s">
        <v>244</v>
      </c>
      <c r="J20" s="141">
        <v>1.5054771139250987E-2</v>
      </c>
      <c r="K20" s="141">
        <v>0.22367916198224977</v>
      </c>
      <c r="L20" s="141">
        <v>1.3171225937183384</v>
      </c>
      <c r="M20" s="141">
        <v>1.2668392900413135</v>
      </c>
    </row>
    <row r="21" spans="2:13" x14ac:dyDescent="0.25">
      <c r="B21" s="73" t="s">
        <v>307</v>
      </c>
      <c r="C21" s="141" t="s">
        <v>244</v>
      </c>
      <c r="D21" s="141" t="s">
        <v>244</v>
      </c>
      <c r="E21" s="141" t="s">
        <v>244</v>
      </c>
      <c r="F21" s="141" t="s">
        <v>244</v>
      </c>
      <c r="G21" s="141" t="s">
        <v>244</v>
      </c>
      <c r="H21" s="141" t="s">
        <v>244</v>
      </c>
      <c r="I21" s="141" t="s">
        <v>244</v>
      </c>
      <c r="J21" s="141" t="s">
        <v>244</v>
      </c>
      <c r="K21" s="141" t="s">
        <v>244</v>
      </c>
      <c r="L21" s="141" t="s">
        <v>244</v>
      </c>
      <c r="M21" s="141" t="s">
        <v>244</v>
      </c>
    </row>
    <row r="22" spans="2:13" x14ac:dyDescent="0.25">
      <c r="B22" s="73" t="s">
        <v>308</v>
      </c>
      <c r="C22" s="141">
        <v>0.51362789954958588</v>
      </c>
      <c r="D22" s="141">
        <v>0.48552890008113392</v>
      </c>
      <c r="E22" s="141">
        <v>1.0094542822644346</v>
      </c>
      <c r="F22" s="141">
        <v>0.63877154120215129</v>
      </c>
      <c r="G22" s="141">
        <v>1.1420421834487156</v>
      </c>
      <c r="H22" s="141">
        <v>3.0487039011991561E-2</v>
      </c>
      <c r="I22" s="141">
        <v>1.8826586071166333E-2</v>
      </c>
      <c r="J22" s="141">
        <v>6.3920771031446347E-2</v>
      </c>
      <c r="K22" s="141">
        <v>0.28644519442319616</v>
      </c>
      <c r="L22" s="141">
        <v>0.3689433420967056</v>
      </c>
      <c r="M22" s="141">
        <v>4.6050675865163511</v>
      </c>
    </row>
    <row r="23" spans="2:13" x14ac:dyDescent="0.25">
      <c r="B23" s="73" t="s">
        <v>309</v>
      </c>
      <c r="C23" s="141">
        <v>4.4285965166797732E-2</v>
      </c>
      <c r="D23" s="141">
        <v>2.0928298193134665</v>
      </c>
      <c r="E23" s="141">
        <v>1.8079439963475878</v>
      </c>
      <c r="F23" s="141">
        <v>1.6496487086579377</v>
      </c>
      <c r="G23" s="141">
        <v>5.7093870415184327</v>
      </c>
      <c r="H23" s="141" t="s">
        <v>244</v>
      </c>
      <c r="I23" s="141">
        <v>0.34538514526831959</v>
      </c>
      <c r="J23" s="141">
        <v>0.48523109395007269</v>
      </c>
      <c r="K23" s="141">
        <v>0.16341659575956083</v>
      </c>
      <c r="L23" s="141">
        <v>1.8687453289591649</v>
      </c>
      <c r="M23" s="141">
        <v>1.2000779512009012</v>
      </c>
    </row>
    <row r="24" spans="2:13" x14ac:dyDescent="0.25">
      <c r="B24" s="73" t="s">
        <v>310</v>
      </c>
      <c r="C24" s="141" t="s">
        <v>244</v>
      </c>
      <c r="D24" s="141">
        <v>0.64748744667195235</v>
      </c>
      <c r="E24" s="141">
        <v>0.86816187436508907</v>
      </c>
      <c r="F24" s="141">
        <v>0.60177589298854772</v>
      </c>
      <c r="G24" s="141">
        <v>0.86485220562404852</v>
      </c>
      <c r="H24" s="141">
        <v>0.71249636300412311</v>
      </c>
      <c r="I24" s="141">
        <v>2.7544112159496779</v>
      </c>
      <c r="J24" s="141" t="s">
        <v>244</v>
      </c>
      <c r="K24" s="141" t="s">
        <v>244</v>
      </c>
      <c r="L24" s="141">
        <v>0.33458453267562488</v>
      </c>
      <c r="M24" s="141">
        <v>4.0161442907438332</v>
      </c>
    </row>
    <row r="25" spans="2:13" x14ac:dyDescent="0.25">
      <c r="B25" s="73" t="s">
        <v>311</v>
      </c>
      <c r="C25" s="141">
        <v>0.34703217891856186</v>
      </c>
      <c r="D25" s="141">
        <v>0.85763859593777181</v>
      </c>
      <c r="E25" s="141">
        <v>0.12677592532260576</v>
      </c>
      <c r="F25" s="141">
        <v>0.22275374755792507</v>
      </c>
      <c r="G25" s="141">
        <v>0.33500176108893737</v>
      </c>
      <c r="H25" s="141">
        <v>0.20775015509388856</v>
      </c>
      <c r="I25" s="141">
        <v>7.046790453916571E-2</v>
      </c>
      <c r="J25" s="141">
        <v>7.0214935719898119E-2</v>
      </c>
      <c r="K25" s="141">
        <v>3.747152882873622</v>
      </c>
      <c r="L25" s="141">
        <v>4.4669468017906677</v>
      </c>
      <c r="M25" s="141">
        <v>4.389474478829368</v>
      </c>
    </row>
    <row r="26" spans="2:13" x14ac:dyDescent="0.25">
      <c r="B26" s="81"/>
      <c r="C26" s="142"/>
      <c r="D26" s="143"/>
      <c r="E26" s="143"/>
      <c r="F26" s="143"/>
      <c r="G26" s="143"/>
      <c r="H26" s="143"/>
      <c r="I26" s="143"/>
      <c r="J26" s="143"/>
      <c r="K26" s="143"/>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0.82142910685547554</v>
      </c>
      <c r="D29" s="140">
        <v>0.67460439442820852</v>
      </c>
      <c r="E29" s="140">
        <v>0.71921518912013416</v>
      </c>
      <c r="F29" s="140">
        <v>0.61502353672761756</v>
      </c>
      <c r="G29" s="140">
        <v>1.0393256135162758</v>
      </c>
      <c r="H29" s="140">
        <v>1.0673544547266638</v>
      </c>
      <c r="I29" s="140">
        <v>1.0202963671609606</v>
      </c>
      <c r="J29" s="140">
        <v>0.79691494337132385</v>
      </c>
      <c r="K29" s="140">
        <v>1.966556750970067</v>
      </c>
      <c r="L29" s="140">
        <v>2.4012267210388214</v>
      </c>
      <c r="M29" s="140">
        <v>3.9623466282220896</v>
      </c>
    </row>
    <row r="30" spans="2:13" x14ac:dyDescent="0.25">
      <c r="B30" s="73" t="s">
        <v>313</v>
      </c>
      <c r="C30" s="141">
        <v>0.20113159308829931</v>
      </c>
      <c r="D30" s="141">
        <v>0.25677616451079438</v>
      </c>
      <c r="E30" s="141">
        <v>0.22941250636692082</v>
      </c>
      <c r="F30" s="141">
        <v>0.17098760713727862</v>
      </c>
      <c r="G30" s="141">
        <v>0.22432776805870969</v>
      </c>
      <c r="H30" s="141">
        <v>1.3245292228461567</v>
      </c>
      <c r="I30" s="141">
        <v>1.1447098749946749</v>
      </c>
      <c r="J30" s="141">
        <v>1.3895627120396656</v>
      </c>
      <c r="K30" s="141">
        <v>3.6660702417732804</v>
      </c>
      <c r="L30" s="141">
        <v>3.5688640032526688</v>
      </c>
      <c r="M30" s="141">
        <v>4.147702636055552</v>
      </c>
    </row>
    <row r="31" spans="2:13" x14ac:dyDescent="0.25">
      <c r="B31" s="73" t="s">
        <v>314</v>
      </c>
      <c r="C31" s="141" t="s">
        <v>244</v>
      </c>
      <c r="D31" s="141" t="s">
        <v>244</v>
      </c>
      <c r="E31" s="141">
        <v>1.1895910780669146</v>
      </c>
      <c r="F31" s="141">
        <v>17.469050894085285</v>
      </c>
      <c r="G31" s="141">
        <v>7.3730656094129685</v>
      </c>
      <c r="H31" s="141" t="s">
        <v>244</v>
      </c>
      <c r="I31" s="141">
        <v>0.51450189155107195</v>
      </c>
      <c r="J31" s="141" t="s">
        <v>244</v>
      </c>
      <c r="K31" s="141">
        <v>0.9516164565328038</v>
      </c>
      <c r="L31" s="141">
        <v>0.94922387906647021</v>
      </c>
      <c r="M31" s="141">
        <v>1.6263266396884783</v>
      </c>
    </row>
    <row r="32" spans="2:13" x14ac:dyDescent="0.25">
      <c r="B32" s="73" t="s">
        <v>315</v>
      </c>
      <c r="C32" s="141">
        <v>2.5395418945481576</v>
      </c>
      <c r="D32" s="141">
        <v>0.2139005211942277</v>
      </c>
      <c r="E32" s="141">
        <v>0.37052611214930664</v>
      </c>
      <c r="F32" s="141">
        <v>0.1002573665574451</v>
      </c>
      <c r="G32" s="141">
        <v>1.3282725160497459</v>
      </c>
      <c r="H32" s="141">
        <v>3.4905435080177774</v>
      </c>
      <c r="I32" s="141">
        <v>3.286392770023276</v>
      </c>
      <c r="J32" s="141">
        <v>2.191402118856336</v>
      </c>
      <c r="K32" s="141">
        <v>2.0590054716111728</v>
      </c>
      <c r="L32" s="141">
        <v>2.4624011201033515</v>
      </c>
      <c r="M32" s="141">
        <v>2.9265986175699257</v>
      </c>
    </row>
    <row r="33" spans="2:13" x14ac:dyDescent="0.25">
      <c r="B33" s="73" t="s">
        <v>316</v>
      </c>
      <c r="C33" s="141">
        <v>0.80540239142556236</v>
      </c>
      <c r="D33" s="141">
        <v>0.57349276871761745</v>
      </c>
      <c r="E33" s="141">
        <v>0.69903533124288486</v>
      </c>
      <c r="F33" s="141">
        <v>1.1220287017712354</v>
      </c>
      <c r="G33" s="141">
        <v>0.30667161948530997</v>
      </c>
      <c r="H33" s="141">
        <v>0.50858811516724223</v>
      </c>
      <c r="I33" s="141">
        <v>0.55203549904712346</v>
      </c>
      <c r="J33" s="141">
        <v>0.99566196007198104</v>
      </c>
      <c r="K33" s="141">
        <v>0.84588458759340424</v>
      </c>
      <c r="L33" s="141">
        <v>0.6644158691697768</v>
      </c>
      <c r="M33" s="141">
        <v>2.9027408349716661</v>
      </c>
    </row>
    <row r="34" spans="2:13" x14ac:dyDescent="0.25">
      <c r="B34" s="73" t="s">
        <v>317</v>
      </c>
      <c r="C34" s="141">
        <v>3.98945239818842</v>
      </c>
      <c r="D34" s="141">
        <v>2.8509813955188421</v>
      </c>
      <c r="E34" s="141">
        <v>2.4775339103640603</v>
      </c>
      <c r="F34" s="141">
        <v>2.8355270034720159</v>
      </c>
      <c r="G34" s="141">
        <v>2.0666835186451968</v>
      </c>
      <c r="H34" s="141">
        <v>2.2304800672776324</v>
      </c>
      <c r="I34" s="141">
        <v>3.3459182075039298</v>
      </c>
      <c r="J34" s="141">
        <v>2.1008048395476293</v>
      </c>
      <c r="K34" s="141">
        <v>3.0405347021887348</v>
      </c>
      <c r="L34" s="141">
        <v>5.9092541319649996</v>
      </c>
      <c r="M34" s="141">
        <v>4.1082551016032696</v>
      </c>
    </row>
    <row r="35" spans="2:13" x14ac:dyDescent="0.25">
      <c r="B35" s="73" t="s">
        <v>318</v>
      </c>
      <c r="C35" s="141">
        <v>0.51362789954958588</v>
      </c>
      <c r="D35" s="141">
        <v>0.48552890008113392</v>
      </c>
      <c r="E35" s="141">
        <v>1.0094542822644346</v>
      </c>
      <c r="F35" s="141">
        <v>0.63877154120215129</v>
      </c>
      <c r="G35" s="141">
        <v>1.1419104112999174</v>
      </c>
      <c r="H35" s="141">
        <v>3.0459238617903485E-2</v>
      </c>
      <c r="I35" s="141">
        <v>1.8816424037043179E-2</v>
      </c>
      <c r="J35" s="141">
        <v>6.3902485611511309E-2</v>
      </c>
      <c r="K35" s="141">
        <v>0.28631357518252865</v>
      </c>
      <c r="L35" s="141">
        <v>0.36874715827479582</v>
      </c>
      <c r="M35" s="141">
        <v>4.6050675865163511</v>
      </c>
    </row>
    <row r="36" spans="2:13" x14ac:dyDescent="0.25">
      <c r="B36" s="73" t="s">
        <v>319</v>
      </c>
      <c r="C36" s="141">
        <v>3.5506508506257507E-2</v>
      </c>
      <c r="D36" s="141">
        <v>1.8201599361822232</v>
      </c>
      <c r="E36" s="141">
        <v>1.6208875517327421</v>
      </c>
      <c r="F36" s="141">
        <v>1.3945668947599583</v>
      </c>
      <c r="G36" s="141">
        <v>4.6256344623613677</v>
      </c>
      <c r="H36" s="141">
        <v>0.1176765675948738</v>
      </c>
      <c r="I36" s="141">
        <v>0.71325247851573159</v>
      </c>
      <c r="J36" s="141">
        <v>0.41236410603376178</v>
      </c>
      <c r="K36" s="141">
        <v>0.13848472815704685</v>
      </c>
      <c r="L36" s="141">
        <v>1.4415284094168563</v>
      </c>
      <c r="M36" s="141">
        <v>1.8492147094464555</v>
      </c>
    </row>
    <row r="37" spans="2:13" x14ac:dyDescent="0.25">
      <c r="B37" s="73" t="s">
        <v>320</v>
      </c>
      <c r="C37" s="141">
        <v>0.34703217891856186</v>
      </c>
      <c r="D37" s="141">
        <v>0.85763859593777181</v>
      </c>
      <c r="E37" s="141">
        <v>0.12677592532260576</v>
      </c>
      <c r="F37" s="141">
        <v>0.22275374755792507</v>
      </c>
      <c r="G37" s="141">
        <v>0.33500176108893737</v>
      </c>
      <c r="H37" s="141">
        <v>0.20775015509388856</v>
      </c>
      <c r="I37" s="141">
        <v>7.046790453916571E-2</v>
      </c>
      <c r="J37" s="141">
        <v>7.0214935719898119E-2</v>
      </c>
      <c r="K37" s="141">
        <v>3.747152882873622</v>
      </c>
      <c r="L37" s="141">
        <v>4.4669468017906677</v>
      </c>
      <c r="M37" s="141">
        <v>4.389474478829368</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74" display="zpět"/>
    <hyperlink ref="C44" r:id="rId1"/>
    <hyperlink ref="C43" r:id="rId2"/>
  </hyperlinks>
  <pageMargins left="0.7" right="0.7" top="0.78740157499999996" bottom="0.78740157499999996"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workbookViewId="0">
      <pane xSplit="2" ySplit="4" topLeftCell="C5" activePane="bottomRight" state="frozen"/>
      <selection activeCell="C6" sqref="C6"/>
      <selection pane="topRight" activeCell="C6" sqref="C6"/>
      <selection pane="bottomLeft" activeCell="C6" sqref="C6"/>
      <selection pane="bottomRight" activeCell="C5" sqref="C5"/>
    </sheetView>
  </sheetViews>
  <sheetFormatPr defaultRowHeight="15" x14ac:dyDescent="0.25"/>
  <cols>
    <col min="1" max="1" width="4.140625" customWidth="1"/>
    <col min="2" max="2" width="48.5703125" customWidth="1"/>
  </cols>
  <sheetData>
    <row r="1" spans="2:13" x14ac:dyDescent="0.25">
      <c r="B1" s="190" t="s">
        <v>295</v>
      </c>
    </row>
    <row r="2" spans="2:13" x14ac:dyDescent="0.25">
      <c r="B2" s="67" t="s">
        <v>612</v>
      </c>
      <c r="C2" s="160"/>
      <c r="D2" s="160"/>
      <c r="E2" s="160"/>
      <c r="F2" s="160"/>
      <c r="G2" s="160"/>
      <c r="H2" s="160"/>
      <c r="I2" s="160"/>
      <c r="J2" s="160"/>
      <c r="K2" s="160"/>
    </row>
    <row r="3" spans="2:13" x14ac:dyDescent="0.25">
      <c r="B3" s="160"/>
      <c r="C3" s="160"/>
      <c r="D3" s="160"/>
      <c r="E3" s="160"/>
      <c r="F3" s="160"/>
      <c r="G3" s="133"/>
      <c r="H3" s="160"/>
      <c r="I3" s="160"/>
      <c r="J3" s="160"/>
      <c r="K3" s="160"/>
    </row>
    <row r="4" spans="2:13" x14ac:dyDescent="0.25">
      <c r="B4" s="305" t="s">
        <v>341</v>
      </c>
      <c r="C4" s="99">
        <v>2005</v>
      </c>
      <c r="D4" s="99">
        <v>2006</v>
      </c>
      <c r="E4" s="99">
        <v>2007</v>
      </c>
      <c r="F4" s="99">
        <v>2008</v>
      </c>
      <c r="G4" s="99">
        <v>2009</v>
      </c>
      <c r="H4" s="99">
        <v>2010</v>
      </c>
      <c r="I4" s="99">
        <v>2011</v>
      </c>
      <c r="J4" s="99">
        <v>2012</v>
      </c>
      <c r="K4" s="99">
        <v>2013</v>
      </c>
      <c r="L4" s="99">
        <v>2014</v>
      </c>
      <c r="M4" s="99">
        <v>2015</v>
      </c>
    </row>
    <row r="5" spans="2:13" x14ac:dyDescent="0.25">
      <c r="B5" s="307" t="s">
        <v>669</v>
      </c>
      <c r="C5" s="308">
        <v>7080.4649499999987</v>
      </c>
      <c r="D5" s="308">
        <v>8100.302999999999</v>
      </c>
      <c r="E5" s="308">
        <v>9309.4530000000013</v>
      </c>
      <c r="F5" s="308">
        <v>9232.1670000000013</v>
      </c>
      <c r="G5" s="308">
        <v>10173.038999999997</v>
      </c>
      <c r="H5" s="308">
        <v>10616.061</v>
      </c>
      <c r="I5" s="308">
        <v>15288.401</v>
      </c>
      <c r="J5" s="308">
        <v>19878.532999999999</v>
      </c>
      <c r="K5" s="308">
        <v>21197.761000000002</v>
      </c>
      <c r="L5" s="308">
        <v>21627.736999999997</v>
      </c>
      <c r="M5" s="308">
        <v>22082.696999999993</v>
      </c>
    </row>
    <row r="6" spans="2:13" x14ac:dyDescent="0.25">
      <c r="B6" s="139" t="s">
        <v>668</v>
      </c>
      <c r="C6" s="308">
        <v>8.57</v>
      </c>
      <c r="D6" s="308">
        <v>21.056000000000001</v>
      </c>
      <c r="E6" s="308">
        <v>4.9950000000000001</v>
      </c>
      <c r="F6" s="308">
        <v>3.3200000000000003</v>
      </c>
      <c r="G6" s="308">
        <v>0.61699999999999999</v>
      </c>
      <c r="H6" s="308">
        <v>5.9690000000000012</v>
      </c>
      <c r="I6" s="308">
        <v>4.5030000000000001</v>
      </c>
      <c r="J6" s="308">
        <v>3</v>
      </c>
      <c r="K6" s="308">
        <v>17</v>
      </c>
      <c r="L6" s="308">
        <v>22.176000000000002</v>
      </c>
      <c r="M6" s="308">
        <v>55.141000000000005</v>
      </c>
    </row>
    <row r="7" spans="2:13" x14ac:dyDescent="0.25">
      <c r="B7" s="306" t="s">
        <v>495</v>
      </c>
      <c r="C7" s="309">
        <f>C6/C5</f>
        <v>1.2103724911455146E-3</v>
      </c>
      <c r="D7" s="309">
        <f t="shared" ref="D7:M7" si="0">D6/D5</f>
        <v>2.5994089356904306E-3</v>
      </c>
      <c r="E7" s="309">
        <f t="shared" si="0"/>
        <v>5.3655139566202215E-4</v>
      </c>
      <c r="F7" s="309">
        <f t="shared" si="0"/>
        <v>3.5961221238740588E-4</v>
      </c>
      <c r="G7" s="309">
        <f t="shared" si="0"/>
        <v>6.0650509646134272E-5</v>
      </c>
      <c r="H7" s="309">
        <f t="shared" si="0"/>
        <v>5.6226127562756102E-4</v>
      </c>
      <c r="I7" s="309">
        <f t="shared" si="0"/>
        <v>2.9453701534908722E-4</v>
      </c>
      <c r="J7" s="309">
        <f t="shared" si="0"/>
        <v>1.5091656914521811E-4</v>
      </c>
      <c r="K7" s="309">
        <f t="shared" si="0"/>
        <v>8.0197149123438071E-4</v>
      </c>
      <c r="L7" s="309">
        <f t="shared" si="0"/>
        <v>1.0253499938528013E-3</v>
      </c>
      <c r="M7" s="309">
        <f t="shared" si="0"/>
        <v>2.497022895346525E-3</v>
      </c>
    </row>
    <row r="8" spans="2:13" x14ac:dyDescent="0.25">
      <c r="B8" s="303"/>
      <c r="C8" s="303"/>
      <c r="D8" s="303"/>
      <c r="E8" s="303"/>
      <c r="F8" s="303"/>
      <c r="G8" s="303"/>
      <c r="H8" s="303"/>
      <c r="I8" s="303"/>
      <c r="J8" s="303"/>
      <c r="K8" s="303"/>
      <c r="L8" s="303"/>
      <c r="M8" s="303"/>
    </row>
    <row r="9" spans="2:13" x14ac:dyDescent="0.25">
      <c r="B9" s="303"/>
      <c r="C9" s="303"/>
      <c r="D9" s="303"/>
      <c r="E9" s="303"/>
      <c r="F9" s="303"/>
      <c r="G9" s="303"/>
      <c r="H9" s="303"/>
      <c r="I9" s="303"/>
      <c r="J9" s="303"/>
      <c r="K9" s="303"/>
      <c r="L9" s="133"/>
      <c r="M9" s="192" t="s">
        <v>18</v>
      </c>
    </row>
    <row r="10" spans="2:13" x14ac:dyDescent="0.25">
      <c r="B10" s="305" t="s">
        <v>296</v>
      </c>
      <c r="C10" s="99">
        <v>2005</v>
      </c>
      <c r="D10" s="99">
        <v>2006</v>
      </c>
      <c r="E10" s="99">
        <v>2007</v>
      </c>
      <c r="F10" s="99">
        <v>2008</v>
      </c>
      <c r="G10" s="99">
        <v>2009</v>
      </c>
      <c r="H10" s="99">
        <v>2010</v>
      </c>
      <c r="I10" s="99">
        <v>2011</v>
      </c>
      <c r="J10" s="99">
        <v>2012</v>
      </c>
      <c r="K10" s="99">
        <v>2013</v>
      </c>
      <c r="L10" s="99">
        <v>2014</v>
      </c>
      <c r="M10" s="99">
        <v>2015</v>
      </c>
    </row>
    <row r="11" spans="2:13" x14ac:dyDescent="0.25">
      <c r="B11" s="306" t="s">
        <v>297</v>
      </c>
      <c r="C11" s="140">
        <v>0.12103724911455147</v>
      </c>
      <c r="D11" s="140">
        <v>0.25994089356904304</v>
      </c>
      <c r="E11" s="140">
        <v>5.3655139566202215E-2</v>
      </c>
      <c r="F11" s="140">
        <v>3.5961221238740584E-2</v>
      </c>
      <c r="G11" s="140">
        <v>6.0650509646134271E-3</v>
      </c>
      <c r="H11" s="140">
        <v>5.6226127562756099E-2</v>
      </c>
      <c r="I11" s="140">
        <v>2.9453701534908724E-2</v>
      </c>
      <c r="J11" s="140">
        <v>1.5091656914521811E-2</v>
      </c>
      <c r="K11" s="140">
        <v>8.0197149123438075E-2</v>
      </c>
      <c r="L11" s="140">
        <v>0.10253499938528013</v>
      </c>
      <c r="M11" s="140">
        <v>0.24970228953465251</v>
      </c>
    </row>
    <row r="12" spans="2:13" x14ac:dyDescent="0.25">
      <c r="B12" s="73" t="s">
        <v>298</v>
      </c>
      <c r="C12" s="141">
        <v>0.13225871453674543</v>
      </c>
      <c r="D12" s="141">
        <v>0.16037766509350976</v>
      </c>
      <c r="E12" s="141">
        <v>0.10026778748396756</v>
      </c>
      <c r="F12" s="141">
        <v>6.9980767158225377E-2</v>
      </c>
      <c r="G12" s="141" t="s">
        <v>244</v>
      </c>
      <c r="H12" s="141">
        <v>2.6415790157459297E-2</v>
      </c>
      <c r="I12" s="141">
        <v>1.3063790108438925E-3</v>
      </c>
      <c r="J12" s="141" t="s">
        <v>244</v>
      </c>
      <c r="K12" s="141">
        <v>3.179213260784471E-3</v>
      </c>
      <c r="L12" s="141">
        <v>6.2455237160491386E-3</v>
      </c>
      <c r="M12" s="141">
        <v>5.541266046582928E-2</v>
      </c>
    </row>
    <row r="13" spans="2:13" x14ac:dyDescent="0.25">
      <c r="B13" s="73" t="s">
        <v>299</v>
      </c>
      <c r="C13" s="141" t="s">
        <v>244</v>
      </c>
      <c r="D13" s="141" t="s">
        <v>244</v>
      </c>
      <c r="E13" s="141" t="s">
        <v>244</v>
      </c>
      <c r="F13" s="141" t="s">
        <v>244</v>
      </c>
      <c r="G13" s="141">
        <v>0.42844353497889759</v>
      </c>
      <c r="H13" s="141" t="s">
        <v>244</v>
      </c>
      <c r="I13" s="141" t="s">
        <v>244</v>
      </c>
      <c r="J13" s="141" t="s">
        <v>244</v>
      </c>
      <c r="K13" s="141" t="s">
        <v>244</v>
      </c>
      <c r="L13" s="141" t="s">
        <v>244</v>
      </c>
      <c r="M13" s="141">
        <v>0.13270941727840255</v>
      </c>
    </row>
    <row r="14" spans="2:13" x14ac:dyDescent="0.25">
      <c r="B14" s="73" t="s">
        <v>300</v>
      </c>
      <c r="C14" s="141" t="s">
        <v>244</v>
      </c>
      <c r="D14" s="141" t="s">
        <v>244</v>
      </c>
      <c r="E14" s="141">
        <v>2.9701659741660127E-2</v>
      </c>
      <c r="F14" s="141">
        <v>7.4846381727014841E-2</v>
      </c>
      <c r="G14" s="141">
        <v>1.3313389353987362E-2</v>
      </c>
      <c r="H14" s="141">
        <v>2.9003875307709183E-2</v>
      </c>
      <c r="I14" s="141">
        <v>2.1352251137334195E-2</v>
      </c>
      <c r="J14" s="141" t="s">
        <v>244</v>
      </c>
      <c r="K14" s="141">
        <v>0.18282161966874091</v>
      </c>
      <c r="L14" s="141">
        <v>0.20116467237597463</v>
      </c>
      <c r="M14" s="141">
        <v>7.2089801000020076E-2</v>
      </c>
    </row>
    <row r="15" spans="2:13" x14ac:dyDescent="0.25">
      <c r="B15" s="73" t="s">
        <v>301</v>
      </c>
      <c r="C15" s="141">
        <v>0.99999337752730111</v>
      </c>
      <c r="D15" s="141" t="s">
        <v>244</v>
      </c>
      <c r="E15" s="141">
        <v>0.11044638748274274</v>
      </c>
      <c r="F15" s="141" t="s">
        <v>244</v>
      </c>
      <c r="G15" s="141">
        <v>4.4462084141354261E-2</v>
      </c>
      <c r="H15" s="141">
        <v>0.74802227106881058</v>
      </c>
      <c r="I15" s="141">
        <v>0.5211493582263711</v>
      </c>
      <c r="J15" s="141" t="s">
        <v>244</v>
      </c>
      <c r="K15" s="141">
        <v>4.2775483191454577E-2</v>
      </c>
      <c r="L15" s="141">
        <v>0.21806069687404678</v>
      </c>
      <c r="M15" s="141">
        <v>0.12893715359807401</v>
      </c>
    </row>
    <row r="16" spans="2:13" x14ac:dyDescent="0.25">
      <c r="B16" s="73" t="s">
        <v>302</v>
      </c>
      <c r="C16" s="141" t="s">
        <v>244</v>
      </c>
      <c r="D16" s="141" t="s">
        <v>244</v>
      </c>
      <c r="E16" s="141" t="s">
        <v>244</v>
      </c>
      <c r="F16" s="141" t="s">
        <v>244</v>
      </c>
      <c r="G16" s="141" t="s">
        <v>244</v>
      </c>
      <c r="H16" s="141" t="s">
        <v>244</v>
      </c>
      <c r="I16" s="141" t="s">
        <v>244</v>
      </c>
      <c r="J16" s="141" t="s">
        <v>244</v>
      </c>
      <c r="K16" s="141" t="s">
        <v>244</v>
      </c>
      <c r="L16" s="141" t="s">
        <v>244</v>
      </c>
      <c r="M16" s="141" t="s">
        <v>244</v>
      </c>
    </row>
    <row r="17" spans="2:13" x14ac:dyDescent="0.25">
      <c r="B17" s="73" t="s">
        <v>303</v>
      </c>
      <c r="C17" s="141" t="s">
        <v>244</v>
      </c>
      <c r="D17" s="141" t="s">
        <v>244</v>
      </c>
      <c r="E17" s="141" t="s">
        <v>244</v>
      </c>
      <c r="F17" s="141" t="s">
        <v>244</v>
      </c>
      <c r="G17" s="141" t="s">
        <v>244</v>
      </c>
      <c r="H17" s="141" t="s">
        <v>244</v>
      </c>
      <c r="I17" s="141" t="s">
        <v>244</v>
      </c>
      <c r="J17" s="141" t="s">
        <v>244</v>
      </c>
      <c r="K17" s="141" t="s">
        <v>244</v>
      </c>
      <c r="L17" s="141" t="s">
        <v>244</v>
      </c>
      <c r="M17" s="141" t="s">
        <v>244</v>
      </c>
    </row>
    <row r="18" spans="2:13" x14ac:dyDescent="0.25">
      <c r="B18" s="73" t="s">
        <v>304</v>
      </c>
      <c r="C18" s="141">
        <v>5.4404004134704313E-3</v>
      </c>
      <c r="D18" s="141">
        <v>4.7260375129227579E-3</v>
      </c>
      <c r="E18" s="141" t="s">
        <v>244</v>
      </c>
      <c r="F18" s="141" t="s">
        <v>244</v>
      </c>
      <c r="G18" s="141" t="s">
        <v>244</v>
      </c>
      <c r="H18" s="141" t="s">
        <v>244</v>
      </c>
      <c r="I18" s="141" t="s">
        <v>244</v>
      </c>
      <c r="J18" s="141" t="s">
        <v>244</v>
      </c>
      <c r="K18" s="141">
        <v>0.27067027135531091</v>
      </c>
      <c r="L18" s="141">
        <v>0.36654175651488974</v>
      </c>
      <c r="M18" s="141">
        <v>0.16108425237895685</v>
      </c>
    </row>
    <row r="19" spans="2:13" x14ac:dyDescent="0.25">
      <c r="B19" s="73" t="s">
        <v>305</v>
      </c>
      <c r="C19" s="141" t="s">
        <v>244</v>
      </c>
      <c r="D19" s="141" t="s">
        <v>244</v>
      </c>
      <c r="E19" s="141" t="s">
        <v>244</v>
      </c>
      <c r="F19" s="141" t="s">
        <v>244</v>
      </c>
      <c r="G19" s="141" t="s">
        <v>244</v>
      </c>
      <c r="H19" s="141" t="s">
        <v>244</v>
      </c>
      <c r="I19" s="141" t="s">
        <v>244</v>
      </c>
      <c r="J19" s="141" t="s">
        <v>244</v>
      </c>
      <c r="K19" s="141" t="s">
        <v>244</v>
      </c>
      <c r="L19" s="141" t="s">
        <v>244</v>
      </c>
      <c r="M19" s="141" t="s">
        <v>244</v>
      </c>
    </row>
    <row r="20" spans="2:13" x14ac:dyDescent="0.25">
      <c r="B20" s="73" t="s">
        <v>306</v>
      </c>
      <c r="C20" s="141">
        <v>7.5679357374142525E-2</v>
      </c>
      <c r="D20" s="141">
        <v>5.8257466223909926E-2</v>
      </c>
      <c r="E20" s="141">
        <v>0.12193711828951657</v>
      </c>
      <c r="F20" s="141">
        <v>4.4246876993681961E-2</v>
      </c>
      <c r="G20" s="141">
        <v>6.1587355316728258E-2</v>
      </c>
      <c r="H20" s="141">
        <v>3.4507585278467687E-2</v>
      </c>
      <c r="I20" s="141" t="s">
        <v>244</v>
      </c>
      <c r="J20" s="141">
        <v>1.5995694335454176E-2</v>
      </c>
      <c r="K20" s="141">
        <v>4.0379534110653321E-2</v>
      </c>
      <c r="L20" s="141">
        <v>2.4932625246776325E-2</v>
      </c>
      <c r="M20" s="141">
        <v>2.7435501538991453E-2</v>
      </c>
    </row>
    <row r="21" spans="2:13" x14ac:dyDescent="0.25">
      <c r="B21" s="73" t="s">
        <v>307</v>
      </c>
      <c r="C21" s="141" t="s">
        <v>244</v>
      </c>
      <c r="D21" s="141" t="s">
        <v>244</v>
      </c>
      <c r="E21" s="141" t="s">
        <v>244</v>
      </c>
      <c r="F21" s="141" t="s">
        <v>244</v>
      </c>
      <c r="G21" s="141" t="s">
        <v>244</v>
      </c>
      <c r="H21" s="141" t="s">
        <v>244</v>
      </c>
      <c r="I21" s="141" t="s">
        <v>244</v>
      </c>
      <c r="J21" s="141" t="s">
        <v>244</v>
      </c>
      <c r="K21" s="141" t="s">
        <v>244</v>
      </c>
      <c r="L21" s="141" t="s">
        <v>244</v>
      </c>
      <c r="M21" s="141" t="s">
        <v>244</v>
      </c>
    </row>
    <row r="22" spans="2:13" x14ac:dyDescent="0.25">
      <c r="B22" s="73" t="s">
        <v>308</v>
      </c>
      <c r="C22" s="141" t="s">
        <v>244</v>
      </c>
      <c r="D22" s="141">
        <v>0.78778601925046432</v>
      </c>
      <c r="E22" s="141" t="s">
        <v>244</v>
      </c>
      <c r="F22" s="141" t="s">
        <v>244</v>
      </c>
      <c r="G22" s="141" t="s">
        <v>244</v>
      </c>
      <c r="H22" s="141" t="s">
        <v>244</v>
      </c>
      <c r="I22" s="141" t="s">
        <v>244</v>
      </c>
      <c r="J22" s="141">
        <v>2.7630941826136991E-2</v>
      </c>
      <c r="K22" s="141">
        <v>0.14110680884369947</v>
      </c>
      <c r="L22" s="141">
        <v>0.1880190512488201</v>
      </c>
      <c r="M22" s="141">
        <v>0.5186774356385665</v>
      </c>
    </row>
    <row r="23" spans="2:13" x14ac:dyDescent="0.25">
      <c r="B23" s="73" t="s">
        <v>309</v>
      </c>
      <c r="C23" s="141">
        <v>0.25222638781779627</v>
      </c>
      <c r="D23" s="141">
        <v>0.16503859313378003</v>
      </c>
      <c r="E23" s="141" t="s">
        <v>244</v>
      </c>
      <c r="F23" s="141" t="s">
        <v>244</v>
      </c>
      <c r="G23" s="141">
        <v>3.0691309699417996E-2</v>
      </c>
      <c r="H23" s="141">
        <v>0.16777275005510531</v>
      </c>
      <c r="I23" s="141">
        <v>7.3304274225237234E-2</v>
      </c>
      <c r="J23" s="141">
        <v>4.5672360545118376E-2</v>
      </c>
      <c r="K23" s="141">
        <v>7.2966325924026437E-2</v>
      </c>
      <c r="L23" s="141" t="s">
        <v>244</v>
      </c>
      <c r="M23" s="141">
        <v>0.15830406732348787</v>
      </c>
    </row>
    <row r="24" spans="2:13" x14ac:dyDescent="0.25">
      <c r="B24" s="73" t="s">
        <v>310</v>
      </c>
      <c r="C24" s="141" t="s">
        <v>244</v>
      </c>
      <c r="D24" s="141" t="s">
        <v>244</v>
      </c>
      <c r="E24" s="141" t="s">
        <v>244</v>
      </c>
      <c r="F24" s="141" t="s">
        <v>244</v>
      </c>
      <c r="G24" s="141" t="s">
        <v>244</v>
      </c>
      <c r="H24" s="141" t="s">
        <v>244</v>
      </c>
      <c r="I24" s="141" t="s">
        <v>244</v>
      </c>
      <c r="J24" s="141" t="s">
        <v>244</v>
      </c>
      <c r="K24" s="141" t="s">
        <v>244</v>
      </c>
      <c r="L24" s="141">
        <v>9.2348172500703266E-3</v>
      </c>
      <c r="M24" s="141">
        <v>0.29663530807695565</v>
      </c>
    </row>
    <row r="25" spans="2:13" x14ac:dyDescent="0.25">
      <c r="B25" s="73" t="s">
        <v>311</v>
      </c>
      <c r="C25" s="141" t="s">
        <v>244</v>
      </c>
      <c r="D25" s="141" t="s">
        <v>244</v>
      </c>
      <c r="E25" s="141" t="s">
        <v>244</v>
      </c>
      <c r="F25" s="141" t="s">
        <v>244</v>
      </c>
      <c r="G25" s="141" t="s">
        <v>244</v>
      </c>
      <c r="H25" s="141" t="s">
        <v>244</v>
      </c>
      <c r="I25" s="141" t="s">
        <v>244</v>
      </c>
      <c r="J25" s="141">
        <v>1.1145227892047321E-4</v>
      </c>
      <c r="K25" s="141">
        <v>0.11174519734192016</v>
      </c>
      <c r="L25" s="141">
        <v>0.15193210842877153</v>
      </c>
      <c r="M25" s="141">
        <v>0.38624151531542683</v>
      </c>
    </row>
    <row r="26" spans="2:13" x14ac:dyDescent="0.25">
      <c r="B26" s="81"/>
      <c r="C26" s="142"/>
      <c r="D26" s="143"/>
      <c r="E26" s="143"/>
      <c r="F26" s="143"/>
      <c r="G26" s="143"/>
      <c r="H26" s="143"/>
      <c r="I26" s="143"/>
      <c r="J26" s="143"/>
      <c r="K26" s="143"/>
      <c r="L26" s="303"/>
      <c r="M26" s="303"/>
    </row>
    <row r="27" spans="2:13" x14ac:dyDescent="0.25">
      <c r="B27" s="303"/>
      <c r="C27" s="303"/>
      <c r="D27" s="303"/>
      <c r="E27" s="303"/>
      <c r="F27" s="303"/>
      <c r="G27" s="303"/>
      <c r="H27" s="303"/>
      <c r="I27" s="303"/>
      <c r="J27" s="303"/>
      <c r="K27" s="303"/>
      <c r="L27" s="303"/>
      <c r="M27" s="303"/>
    </row>
    <row r="28" spans="2:13" x14ac:dyDescent="0.25">
      <c r="B28" s="305" t="s">
        <v>312</v>
      </c>
      <c r="C28" s="99">
        <v>2005</v>
      </c>
      <c r="D28" s="99">
        <v>2006</v>
      </c>
      <c r="E28" s="99">
        <v>2007</v>
      </c>
      <c r="F28" s="99">
        <v>2008</v>
      </c>
      <c r="G28" s="99">
        <v>2009</v>
      </c>
      <c r="H28" s="99">
        <v>2010</v>
      </c>
      <c r="I28" s="99">
        <v>2011</v>
      </c>
      <c r="J28" s="99">
        <v>2012</v>
      </c>
      <c r="K28" s="99">
        <v>2013</v>
      </c>
      <c r="L28" s="99">
        <v>2014</v>
      </c>
      <c r="M28" s="99">
        <v>2015</v>
      </c>
    </row>
    <row r="29" spans="2:13" x14ac:dyDescent="0.25">
      <c r="B29" s="306" t="s">
        <v>297</v>
      </c>
      <c r="C29" s="140">
        <v>0.12103724911455144</v>
      </c>
      <c r="D29" s="140">
        <v>0.25994089356904304</v>
      </c>
      <c r="E29" s="140">
        <v>5.3655139566202228E-2</v>
      </c>
      <c r="F29" s="140">
        <v>3.5961221238740584E-2</v>
      </c>
      <c r="G29" s="140">
        <v>6.0650509646134262E-3</v>
      </c>
      <c r="H29" s="140">
        <v>5.6226127562756099E-2</v>
      </c>
      <c r="I29" s="140">
        <v>2.9453701534908724E-2</v>
      </c>
      <c r="J29" s="140">
        <v>1.5091656914521809E-2</v>
      </c>
      <c r="K29" s="140">
        <v>8.0197149123438075E-2</v>
      </c>
      <c r="L29" s="140">
        <v>0.10253499938528012</v>
      </c>
      <c r="M29" s="140">
        <v>0.24970228953465246</v>
      </c>
    </row>
    <row r="30" spans="2:13" x14ac:dyDescent="0.25">
      <c r="B30" s="73" t="s">
        <v>313</v>
      </c>
      <c r="C30" s="141">
        <v>0.13225871453674543</v>
      </c>
      <c r="D30" s="141">
        <v>0.16037766509350976</v>
      </c>
      <c r="E30" s="141">
        <v>0.10026778748396756</v>
      </c>
      <c r="F30" s="141">
        <v>6.9980767158225377E-2</v>
      </c>
      <c r="G30" s="141" t="s">
        <v>244</v>
      </c>
      <c r="H30" s="141">
        <v>2.6415790157459297E-2</v>
      </c>
      <c r="I30" s="141">
        <v>1.3063790108438925E-3</v>
      </c>
      <c r="J30" s="141" t="s">
        <v>244</v>
      </c>
      <c r="K30" s="141">
        <v>3.179213260784471E-3</v>
      </c>
      <c r="L30" s="141">
        <v>6.2455237160491386E-3</v>
      </c>
      <c r="M30" s="141">
        <v>5.541266046582928E-2</v>
      </c>
    </row>
    <row r="31" spans="2:13" x14ac:dyDescent="0.25">
      <c r="B31" s="73" t="s">
        <v>314</v>
      </c>
      <c r="C31" s="141" t="s">
        <v>244</v>
      </c>
      <c r="D31" s="141" t="s">
        <v>244</v>
      </c>
      <c r="E31" s="141" t="s">
        <v>244</v>
      </c>
      <c r="F31" s="141" t="s">
        <v>244</v>
      </c>
      <c r="G31" s="141">
        <v>0.42844353497889759</v>
      </c>
      <c r="H31" s="141" t="s">
        <v>244</v>
      </c>
      <c r="I31" s="141" t="s">
        <v>244</v>
      </c>
      <c r="J31" s="141" t="s">
        <v>244</v>
      </c>
      <c r="K31" s="141" t="s">
        <v>244</v>
      </c>
      <c r="L31" s="141" t="s">
        <v>244</v>
      </c>
      <c r="M31" s="141">
        <v>0.13270941727840255</v>
      </c>
    </row>
    <row r="32" spans="2:13" x14ac:dyDescent="0.25">
      <c r="B32" s="73" t="s">
        <v>315</v>
      </c>
      <c r="C32" s="141">
        <v>0.51262726565974437</v>
      </c>
      <c r="D32" s="141" t="s">
        <v>244</v>
      </c>
      <c r="E32" s="141">
        <v>7.6845879677086087E-2</v>
      </c>
      <c r="F32" s="141">
        <v>3.3733655100505057E-2</v>
      </c>
      <c r="G32" s="141">
        <v>2.9187175564701434E-2</v>
      </c>
      <c r="H32" s="141">
        <v>0.40435458786936246</v>
      </c>
      <c r="I32" s="141">
        <v>0.32073236365161362</v>
      </c>
      <c r="J32" s="141" t="s">
        <v>244</v>
      </c>
      <c r="K32" s="141">
        <v>8.5016878903554666E-2</v>
      </c>
      <c r="L32" s="141">
        <v>0.21373952862317244</v>
      </c>
      <c r="M32" s="141">
        <v>0.11513751182084954</v>
      </c>
    </row>
    <row r="33" spans="2:13" x14ac:dyDescent="0.25">
      <c r="B33" s="73" t="s">
        <v>316</v>
      </c>
      <c r="C33" s="141" t="s">
        <v>244</v>
      </c>
      <c r="D33" s="141" t="s">
        <v>244</v>
      </c>
      <c r="E33" s="141" t="s">
        <v>244</v>
      </c>
      <c r="F33" s="141" t="s">
        <v>244</v>
      </c>
      <c r="G33" s="141" t="s">
        <v>244</v>
      </c>
      <c r="H33" s="141" t="s">
        <v>244</v>
      </c>
      <c r="I33" s="141" t="s">
        <v>244</v>
      </c>
      <c r="J33" s="141" t="s">
        <v>244</v>
      </c>
      <c r="K33" s="141" t="s">
        <v>244</v>
      </c>
      <c r="L33" s="141" t="s">
        <v>244</v>
      </c>
      <c r="M33" s="141" t="s">
        <v>244</v>
      </c>
    </row>
    <row r="34" spans="2:13" x14ac:dyDescent="0.25">
      <c r="B34" s="73" t="s">
        <v>317</v>
      </c>
      <c r="C34" s="141">
        <v>2.2136203461623597E-2</v>
      </c>
      <c r="D34" s="141">
        <v>1.7252092547242224E-2</v>
      </c>
      <c r="E34" s="141">
        <v>2.7037389679874971E-2</v>
      </c>
      <c r="F34" s="141">
        <v>1.2147819183949058E-2</v>
      </c>
      <c r="G34" s="141">
        <v>1.569390417613592E-2</v>
      </c>
      <c r="H34" s="141">
        <v>9.9734410957487297E-3</v>
      </c>
      <c r="I34" s="141" t="s">
        <v>244</v>
      </c>
      <c r="J34" s="141">
        <v>5.6542988303583969E-3</v>
      </c>
      <c r="K34" s="141">
        <v>0.11560741865915655</v>
      </c>
      <c r="L34" s="141">
        <v>0.13795168779384054</v>
      </c>
      <c r="M34" s="141">
        <v>6.3973199033416805E-2</v>
      </c>
    </row>
    <row r="35" spans="2:13" x14ac:dyDescent="0.25">
      <c r="B35" s="73" t="s">
        <v>318</v>
      </c>
      <c r="C35" s="141" t="s">
        <v>244</v>
      </c>
      <c r="D35" s="141">
        <v>0.78778601925046432</v>
      </c>
      <c r="E35" s="141" t="s">
        <v>244</v>
      </c>
      <c r="F35" s="141" t="s">
        <v>244</v>
      </c>
      <c r="G35" s="141" t="s">
        <v>244</v>
      </c>
      <c r="H35" s="141" t="s">
        <v>244</v>
      </c>
      <c r="I35" s="141" t="s">
        <v>244</v>
      </c>
      <c r="J35" s="141">
        <v>2.7623037613369553E-2</v>
      </c>
      <c r="K35" s="141">
        <v>0.14104197141093883</v>
      </c>
      <c r="L35" s="141">
        <v>0.187919073035753</v>
      </c>
      <c r="M35" s="141">
        <v>0.5186774356385665</v>
      </c>
    </row>
    <row r="36" spans="2:13" x14ac:dyDescent="0.25">
      <c r="B36" s="73" t="s">
        <v>319</v>
      </c>
      <c r="C36" s="141">
        <v>0.2022238501706965</v>
      </c>
      <c r="D36" s="141">
        <v>0.13390337233506472</v>
      </c>
      <c r="E36" s="141" t="s">
        <v>244</v>
      </c>
      <c r="F36" s="141" t="s">
        <v>244</v>
      </c>
      <c r="G36" s="141">
        <v>2.3825472798420285E-2</v>
      </c>
      <c r="H36" s="141">
        <v>0.14006324529469541</v>
      </c>
      <c r="I36" s="141">
        <v>6.2110436099920473E-2</v>
      </c>
      <c r="J36" s="141">
        <v>3.881375773617933E-2</v>
      </c>
      <c r="K36" s="141">
        <v>6.1834122557996661E-2</v>
      </c>
      <c r="L36" s="141">
        <v>2.5716145189399403E-3</v>
      </c>
      <c r="M36" s="141">
        <v>0.19019106228730887</v>
      </c>
    </row>
    <row r="37" spans="2:13" x14ac:dyDescent="0.25">
      <c r="B37" s="73" t="s">
        <v>320</v>
      </c>
      <c r="C37" s="141" t="s">
        <v>244</v>
      </c>
      <c r="D37" s="141" t="s">
        <v>244</v>
      </c>
      <c r="E37" s="141" t="s">
        <v>244</v>
      </c>
      <c r="F37" s="141" t="s">
        <v>244</v>
      </c>
      <c r="G37" s="141" t="s">
        <v>244</v>
      </c>
      <c r="H37" s="141" t="s">
        <v>244</v>
      </c>
      <c r="I37" s="141" t="s">
        <v>244</v>
      </c>
      <c r="J37" s="141">
        <v>1.1145227892047321E-4</v>
      </c>
      <c r="K37" s="141">
        <v>0.11174519734192016</v>
      </c>
      <c r="L37" s="141">
        <v>0.15193210842877153</v>
      </c>
      <c r="M37" s="141">
        <v>0.38624151531542683</v>
      </c>
    </row>
    <row r="38" spans="2:13" x14ac:dyDescent="0.25">
      <c r="B38" s="303"/>
      <c r="C38" s="303"/>
      <c r="D38" s="303"/>
      <c r="E38" s="303"/>
      <c r="F38" s="303"/>
      <c r="G38" s="303"/>
      <c r="H38" s="303"/>
      <c r="I38" s="303"/>
      <c r="J38" s="303"/>
      <c r="K38" s="303"/>
      <c r="L38" s="303"/>
      <c r="M38" s="303"/>
    </row>
    <row r="39" spans="2:13" x14ac:dyDescent="0.25">
      <c r="B39" s="303"/>
      <c r="C39" s="303"/>
      <c r="D39" s="303"/>
      <c r="E39" s="303"/>
      <c r="F39" s="303"/>
      <c r="G39" s="303"/>
      <c r="H39" s="303"/>
      <c r="I39" s="303"/>
      <c r="J39" s="303"/>
      <c r="K39" s="303"/>
      <c r="L39" s="303"/>
      <c r="M39" s="303"/>
    </row>
    <row r="40" spans="2:13" x14ac:dyDescent="0.25">
      <c r="B40" s="196" t="s">
        <v>444</v>
      </c>
      <c r="C40" s="303" t="s">
        <v>198</v>
      </c>
      <c r="D40" s="303"/>
      <c r="E40" s="303"/>
      <c r="F40" s="303"/>
      <c r="G40" s="303"/>
      <c r="H40" s="303"/>
      <c r="I40" s="303"/>
      <c r="J40" s="303"/>
      <c r="K40" s="303"/>
      <c r="L40" s="303"/>
      <c r="M40" s="303"/>
    </row>
    <row r="41" spans="2:13" x14ac:dyDescent="0.25">
      <c r="B41" s="196" t="s">
        <v>330</v>
      </c>
      <c r="C41" s="303" t="s">
        <v>1014</v>
      </c>
      <c r="D41" s="303"/>
      <c r="E41" s="303"/>
      <c r="F41" s="303"/>
      <c r="G41" s="303"/>
      <c r="H41" s="303"/>
      <c r="I41" s="303"/>
      <c r="J41" s="303"/>
      <c r="K41" s="303"/>
      <c r="L41" s="303"/>
      <c r="M41" s="303"/>
    </row>
    <row r="42" spans="2:13" x14ac:dyDescent="0.25">
      <c r="B42" s="303" t="s">
        <v>446</v>
      </c>
      <c r="C42" s="191" t="s">
        <v>1015</v>
      </c>
      <c r="D42" s="303"/>
      <c r="E42" s="303"/>
      <c r="F42" s="303"/>
      <c r="G42" s="303"/>
      <c r="H42" s="303"/>
      <c r="I42" s="303"/>
      <c r="J42" s="303"/>
      <c r="K42" s="303"/>
      <c r="L42" s="303"/>
      <c r="M42" s="303"/>
    </row>
    <row r="43" spans="2:13" x14ac:dyDescent="0.25">
      <c r="B43" s="303" t="s">
        <v>447</v>
      </c>
      <c r="C43" s="190" t="s">
        <v>1016</v>
      </c>
      <c r="D43" s="303"/>
      <c r="E43" s="303"/>
      <c r="F43" s="303"/>
      <c r="G43" s="303"/>
      <c r="H43" s="303"/>
      <c r="I43" s="303"/>
      <c r="J43" s="303"/>
      <c r="K43" s="303"/>
      <c r="L43" s="303"/>
      <c r="M43" s="303"/>
    </row>
    <row r="44" spans="2:13" x14ac:dyDescent="0.25">
      <c r="B44" s="303"/>
      <c r="C44" s="190" t="s">
        <v>481</v>
      </c>
      <c r="D44" s="303"/>
      <c r="E44" s="303"/>
      <c r="F44" s="303"/>
      <c r="G44" s="303"/>
      <c r="H44" s="303"/>
      <c r="I44" s="303"/>
      <c r="J44" s="303"/>
      <c r="K44" s="303"/>
      <c r="L44" s="303"/>
      <c r="M44" s="303"/>
    </row>
    <row r="45" spans="2:13" x14ac:dyDescent="0.25">
      <c r="B45" s="303" t="s">
        <v>329</v>
      </c>
      <c r="C45" s="303" t="s">
        <v>482</v>
      </c>
      <c r="D45" s="303"/>
      <c r="E45" s="303"/>
      <c r="F45" s="303"/>
      <c r="G45" s="303"/>
      <c r="H45" s="303"/>
      <c r="I45" s="303"/>
      <c r="J45" s="303"/>
      <c r="K45" s="303"/>
      <c r="L45" s="303"/>
      <c r="M45" s="303"/>
    </row>
  </sheetData>
  <hyperlinks>
    <hyperlink ref="B1" location="'NČI 2014+ v14 '!N75" display="zpět"/>
    <hyperlink ref="C44" r:id="rId1"/>
    <hyperlink ref="C43" r:id="rId2"/>
  </hyperlinks>
  <pageMargins left="0.7" right="0.7" top="0.78740157499999996" bottom="0.78740157499999996"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7109375" customWidth="1"/>
    <col min="2" max="2" width="20.5703125" customWidth="1"/>
  </cols>
  <sheetData>
    <row r="1" spans="2:5" x14ac:dyDescent="0.25">
      <c r="B1" s="190" t="s">
        <v>295</v>
      </c>
    </row>
    <row r="2" spans="2:5" x14ac:dyDescent="0.25">
      <c r="B2" s="67" t="s">
        <v>267</v>
      </c>
      <c r="C2" s="160"/>
    </row>
    <row r="3" spans="2:5" x14ac:dyDescent="0.25">
      <c r="B3" s="84" t="s">
        <v>488</v>
      </c>
      <c r="C3" s="84"/>
      <c r="D3" s="84"/>
      <c r="E3" s="84"/>
    </row>
    <row r="4" spans="2:5" x14ac:dyDescent="0.25">
      <c r="B4" s="160"/>
      <c r="D4" s="68" t="s">
        <v>18</v>
      </c>
    </row>
    <row r="5" spans="2:5" x14ac:dyDescent="0.25">
      <c r="B5" s="69" t="s">
        <v>296</v>
      </c>
      <c r="C5" s="70">
        <v>2014</v>
      </c>
      <c r="D5" s="194">
        <v>2015</v>
      </c>
    </row>
    <row r="6" spans="2:5" x14ac:dyDescent="0.25">
      <c r="B6" s="71" t="s">
        <v>297</v>
      </c>
      <c r="C6" s="72">
        <v>27.985506541108681</v>
      </c>
      <c r="D6" s="72">
        <v>29.888608971376563</v>
      </c>
    </row>
    <row r="7" spans="2:5" x14ac:dyDescent="0.25">
      <c r="B7" s="73" t="s">
        <v>298</v>
      </c>
      <c r="C7" s="74">
        <v>44.206575136373495</v>
      </c>
      <c r="D7" s="74">
        <v>46.533778213768962</v>
      </c>
    </row>
    <row r="8" spans="2:5" x14ac:dyDescent="0.25">
      <c r="B8" s="73" t="s">
        <v>299</v>
      </c>
      <c r="C8" s="74">
        <v>25.356138515829269</v>
      </c>
      <c r="D8" s="74">
        <v>26.946490510073829</v>
      </c>
    </row>
    <row r="9" spans="2:5" x14ac:dyDescent="0.25">
      <c r="B9" s="73" t="s">
        <v>300</v>
      </c>
      <c r="C9" s="74">
        <v>24.338878188119178</v>
      </c>
      <c r="D9" s="74">
        <v>24.678134765444767</v>
      </c>
    </row>
    <row r="10" spans="2:5" x14ac:dyDescent="0.25">
      <c r="B10" s="73" t="s">
        <v>301</v>
      </c>
      <c r="C10" s="74">
        <v>20.481103407031114</v>
      </c>
      <c r="D10" s="74">
        <v>22.831119688270601</v>
      </c>
    </row>
    <row r="11" spans="2:5" x14ac:dyDescent="0.25">
      <c r="B11" s="73" t="s">
        <v>302</v>
      </c>
      <c r="C11" s="74">
        <v>11.21511640506389</v>
      </c>
      <c r="D11" s="74">
        <v>12.401745424481591</v>
      </c>
    </row>
    <row r="12" spans="2:5" x14ac:dyDescent="0.25">
      <c r="B12" s="73" t="s">
        <v>303</v>
      </c>
      <c r="C12" s="74">
        <v>17.706451805442306</v>
      </c>
      <c r="D12" s="74">
        <v>16.124148847971849</v>
      </c>
    </row>
    <row r="13" spans="2:5" x14ac:dyDescent="0.25">
      <c r="B13" s="73" t="s">
        <v>304</v>
      </c>
      <c r="C13" s="74">
        <v>23.207860294065764</v>
      </c>
      <c r="D13" s="74">
        <v>19.396249105725811</v>
      </c>
    </row>
    <row r="14" spans="2:5" x14ac:dyDescent="0.25">
      <c r="B14" s="73" t="s">
        <v>305</v>
      </c>
      <c r="C14" s="74">
        <v>28.883603365392318</v>
      </c>
      <c r="D14" s="74">
        <v>27.767984806406027</v>
      </c>
    </row>
    <row r="15" spans="2:5" x14ac:dyDescent="0.25">
      <c r="B15" s="73" t="s">
        <v>306</v>
      </c>
      <c r="C15" s="74">
        <v>27.203201784480573</v>
      </c>
      <c r="D15" s="74">
        <v>28.650903792953681</v>
      </c>
    </row>
    <row r="16" spans="2:5" x14ac:dyDescent="0.25">
      <c r="B16" s="73" t="s">
        <v>307</v>
      </c>
      <c r="C16" s="74">
        <v>22.965980034601493</v>
      </c>
      <c r="D16" s="74">
        <v>26.204660956062192</v>
      </c>
    </row>
    <row r="17" spans="2:4" x14ac:dyDescent="0.25">
      <c r="B17" s="73" t="s">
        <v>308</v>
      </c>
      <c r="C17" s="74">
        <v>37.239371137474343</v>
      </c>
      <c r="D17" s="74">
        <v>42.094314988620702</v>
      </c>
    </row>
    <row r="18" spans="2:4" x14ac:dyDescent="0.25">
      <c r="B18" s="73" t="s">
        <v>309</v>
      </c>
      <c r="C18" s="74">
        <v>26.855255683978019</v>
      </c>
      <c r="D18" s="74">
        <v>29.5865201774422</v>
      </c>
    </row>
    <row r="19" spans="2:4" x14ac:dyDescent="0.25">
      <c r="B19" s="73" t="s">
        <v>310</v>
      </c>
      <c r="C19" s="74">
        <v>26.526298426002381</v>
      </c>
      <c r="D19" s="74">
        <v>29.688817170556458</v>
      </c>
    </row>
    <row r="20" spans="2:4" x14ac:dyDescent="0.25">
      <c r="B20" s="73" t="s">
        <v>311</v>
      </c>
      <c r="C20" s="74">
        <v>22.23781422831134</v>
      </c>
      <c r="D20" s="74">
        <v>25.531226444883554</v>
      </c>
    </row>
    <row r="21" spans="2:4" x14ac:dyDescent="0.25">
      <c r="B21" s="160"/>
      <c r="C21" s="160"/>
      <c r="D21" s="303"/>
    </row>
    <row r="22" spans="2:4" x14ac:dyDescent="0.25">
      <c r="B22" s="160"/>
      <c r="C22" s="160"/>
      <c r="D22" s="303"/>
    </row>
    <row r="23" spans="2:4" x14ac:dyDescent="0.25">
      <c r="B23" s="69" t="s">
        <v>312</v>
      </c>
      <c r="C23" s="70">
        <v>2014</v>
      </c>
      <c r="D23" s="194">
        <v>2015</v>
      </c>
    </row>
    <row r="24" spans="2:4" x14ac:dyDescent="0.25">
      <c r="B24" s="71" t="s">
        <v>297</v>
      </c>
      <c r="C24" s="72">
        <v>27.985506541108681</v>
      </c>
      <c r="D24" s="72">
        <v>29.888608971376563</v>
      </c>
    </row>
    <row r="25" spans="2:4" x14ac:dyDescent="0.25">
      <c r="B25" s="73" t="s">
        <v>313</v>
      </c>
      <c r="C25" s="74">
        <v>44.206575136373495</v>
      </c>
      <c r="D25" s="74">
        <v>46.533778213768962</v>
      </c>
    </row>
    <row r="26" spans="2:4" x14ac:dyDescent="0.25">
      <c r="B26" s="73" t="s">
        <v>314</v>
      </c>
      <c r="C26" s="74">
        <v>25.356138515829269</v>
      </c>
      <c r="D26" s="74">
        <v>26.946490510073829</v>
      </c>
    </row>
    <row r="27" spans="2:4" x14ac:dyDescent="0.25">
      <c r="B27" s="73" t="s">
        <v>315</v>
      </c>
      <c r="C27" s="74">
        <v>22.4693819798626</v>
      </c>
      <c r="D27" s="74">
        <v>23.77720633169405</v>
      </c>
    </row>
    <row r="28" spans="2:4" x14ac:dyDescent="0.25">
      <c r="B28" s="73" t="s">
        <v>316</v>
      </c>
      <c r="C28" s="74">
        <v>16.019719588097637</v>
      </c>
      <c r="D28" s="74">
        <v>15.154572477177616</v>
      </c>
    </row>
    <row r="29" spans="2:4" x14ac:dyDescent="0.25">
      <c r="B29" s="73" t="s">
        <v>317</v>
      </c>
      <c r="C29" s="74">
        <v>26.609280145663011</v>
      </c>
      <c r="D29" s="74">
        <v>25.585766504632478</v>
      </c>
    </row>
    <row r="30" spans="2:4" x14ac:dyDescent="0.25">
      <c r="B30" s="73" t="s">
        <v>318</v>
      </c>
      <c r="C30" s="74">
        <v>33.194243772244178</v>
      </c>
      <c r="D30" s="74">
        <v>37.611883492462056</v>
      </c>
    </row>
    <row r="31" spans="2:4" x14ac:dyDescent="0.25">
      <c r="B31" s="73" t="s">
        <v>319</v>
      </c>
      <c r="C31" s="74">
        <v>26.698176418140097</v>
      </c>
      <c r="D31" s="74">
        <v>29.635469218403639</v>
      </c>
    </row>
    <row r="32" spans="2:4" x14ac:dyDescent="0.25">
      <c r="B32" s="73" t="s">
        <v>320</v>
      </c>
      <c r="C32" s="74">
        <v>22.23781422831134</v>
      </c>
      <c r="D32" s="74">
        <v>25.531226444883554</v>
      </c>
    </row>
    <row r="33" spans="2:3" x14ac:dyDescent="0.25">
      <c r="B33" s="81"/>
      <c r="C33" s="80"/>
    </row>
    <row r="34" spans="2:3" x14ac:dyDescent="0.25">
      <c r="B34" s="75"/>
      <c r="C34" s="160"/>
    </row>
    <row r="35" spans="2:3" x14ac:dyDescent="0.25">
      <c r="B35" s="76" t="s">
        <v>444</v>
      </c>
      <c r="C35" s="160" t="s">
        <v>198</v>
      </c>
    </row>
    <row r="36" spans="2:3" x14ac:dyDescent="0.25">
      <c r="B36" s="81"/>
      <c r="C36" s="160" t="s">
        <v>489</v>
      </c>
    </row>
    <row r="37" spans="2:3" x14ac:dyDescent="0.25">
      <c r="B37" s="81"/>
      <c r="C37" s="107" t="s">
        <v>490</v>
      </c>
    </row>
    <row r="38" spans="2:3" x14ac:dyDescent="0.25">
      <c r="B38" s="76" t="s">
        <v>485</v>
      </c>
      <c r="C38" s="135" t="s">
        <v>491</v>
      </c>
    </row>
    <row r="39" spans="2:3" x14ac:dyDescent="0.25">
      <c r="B39" s="81"/>
      <c r="C39" s="160"/>
    </row>
    <row r="40" spans="2:3" x14ac:dyDescent="0.25">
      <c r="B40" s="76" t="s">
        <v>448</v>
      </c>
      <c r="C40" s="160" t="s">
        <v>252</v>
      </c>
    </row>
  </sheetData>
  <hyperlinks>
    <hyperlink ref="B1" location="'NČI 2014+ v14 '!N76" display="zpět"/>
  </hyperlinks>
  <pageMargins left="0.7" right="0.7" top="0.78740157499999996" bottom="0.78740157499999996"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workbookViewId="0">
      <pane xSplit="2" ySplit="5" topLeftCell="C9" activePane="bottomRight" state="frozen"/>
      <selection activeCell="C6" sqref="C6"/>
      <selection pane="topRight" activeCell="C6" sqref="C6"/>
      <selection pane="bottomLeft" activeCell="C6" sqref="C6"/>
      <selection pane="bottomRight"/>
    </sheetView>
  </sheetViews>
  <sheetFormatPr defaultRowHeight="15" x14ac:dyDescent="0.25"/>
  <cols>
    <col min="1" max="1" width="4.140625" customWidth="1"/>
    <col min="2" max="2" width="21.28515625" customWidth="1"/>
  </cols>
  <sheetData>
    <row r="1" spans="2:4" x14ac:dyDescent="0.25">
      <c r="B1" s="190" t="s">
        <v>295</v>
      </c>
    </row>
    <row r="2" spans="2:4" x14ac:dyDescent="0.25">
      <c r="B2" s="67" t="s">
        <v>670</v>
      </c>
      <c r="C2" s="160"/>
    </row>
    <row r="3" spans="2:4" x14ac:dyDescent="0.25">
      <c r="B3" s="160"/>
      <c r="C3" s="160"/>
    </row>
    <row r="4" spans="2:4" x14ac:dyDescent="0.25">
      <c r="B4" s="160"/>
      <c r="D4" s="68" t="s">
        <v>18</v>
      </c>
    </row>
    <row r="5" spans="2:4" x14ac:dyDescent="0.25">
      <c r="B5" s="69" t="s">
        <v>296</v>
      </c>
      <c r="C5" s="70">
        <v>2014</v>
      </c>
      <c r="D5" s="194">
        <v>2015</v>
      </c>
    </row>
    <row r="6" spans="2:4" x14ac:dyDescent="0.25">
      <c r="B6" s="71" t="s">
        <v>297</v>
      </c>
      <c r="C6" s="177">
        <v>68.963733049381332</v>
      </c>
      <c r="D6" s="177">
        <v>70.227040622735913</v>
      </c>
    </row>
    <row r="7" spans="2:4" x14ac:dyDescent="0.25">
      <c r="B7" s="73" t="s">
        <v>298</v>
      </c>
      <c r="C7" s="94">
        <v>74.801557307998465</v>
      </c>
      <c r="D7" s="94">
        <v>74.2001709353367</v>
      </c>
    </row>
    <row r="8" spans="2:4" x14ac:dyDescent="0.25">
      <c r="B8" s="73" t="s">
        <v>299</v>
      </c>
      <c r="C8" s="94">
        <v>70.744064340940923</v>
      </c>
      <c r="D8" s="94">
        <v>72.569174932549046</v>
      </c>
    </row>
    <row r="9" spans="2:4" x14ac:dyDescent="0.25">
      <c r="B9" s="73" t="s">
        <v>300</v>
      </c>
      <c r="C9" s="94">
        <v>69.100830435972483</v>
      </c>
      <c r="D9" s="94">
        <v>70.523055222573561</v>
      </c>
    </row>
    <row r="10" spans="2:4" x14ac:dyDescent="0.25">
      <c r="B10" s="73" t="s">
        <v>301</v>
      </c>
      <c r="C10" s="94">
        <v>71.277504080452985</v>
      </c>
      <c r="D10" s="94">
        <v>73.293799577843245</v>
      </c>
    </row>
    <row r="11" spans="2:4" x14ac:dyDescent="0.25">
      <c r="B11" s="73" t="s">
        <v>302</v>
      </c>
      <c r="C11" s="94">
        <v>67.369678201964319</v>
      </c>
      <c r="D11" s="94">
        <v>69.907316109613163</v>
      </c>
    </row>
    <row r="12" spans="2:4" x14ac:dyDescent="0.25">
      <c r="B12" s="73" t="s">
        <v>303</v>
      </c>
      <c r="C12" s="94">
        <v>64.827855365711812</v>
      </c>
      <c r="D12" s="94">
        <v>65.340605279186846</v>
      </c>
    </row>
    <row r="13" spans="2:4" x14ac:dyDescent="0.25">
      <c r="B13" s="73" t="s">
        <v>304</v>
      </c>
      <c r="C13" s="94">
        <v>66.933732790611444</v>
      </c>
      <c r="D13" s="94">
        <v>69.092943339208816</v>
      </c>
    </row>
    <row r="14" spans="2:4" x14ac:dyDescent="0.25">
      <c r="B14" s="73" t="s">
        <v>305</v>
      </c>
      <c r="C14" s="94">
        <v>68.724784810868954</v>
      </c>
      <c r="D14" s="94">
        <v>69.851236742434281</v>
      </c>
    </row>
    <row r="15" spans="2:4" x14ac:dyDescent="0.25">
      <c r="B15" s="73" t="s">
        <v>306</v>
      </c>
      <c r="C15" s="94">
        <v>70.119256935103166</v>
      </c>
      <c r="D15" s="94">
        <v>71.704390610476111</v>
      </c>
    </row>
    <row r="16" spans="2:4" x14ac:dyDescent="0.25">
      <c r="B16" s="73" t="s">
        <v>307</v>
      </c>
      <c r="C16" s="94">
        <v>68.613116437283651</v>
      </c>
      <c r="D16" s="94">
        <v>68.764238856431291</v>
      </c>
    </row>
    <row r="17" spans="2:4" x14ac:dyDescent="0.25">
      <c r="B17" s="73" t="s">
        <v>308</v>
      </c>
      <c r="C17" s="94">
        <v>69.414693939772079</v>
      </c>
      <c r="D17" s="94">
        <v>71.095508582684161</v>
      </c>
    </row>
    <row r="18" spans="2:4" x14ac:dyDescent="0.25">
      <c r="B18" s="73" t="s">
        <v>309</v>
      </c>
      <c r="C18" s="94">
        <v>65.48149046390661</v>
      </c>
      <c r="D18" s="94">
        <v>67.57999008576374</v>
      </c>
    </row>
    <row r="19" spans="2:4" x14ac:dyDescent="0.25">
      <c r="B19" s="73" t="s">
        <v>310</v>
      </c>
      <c r="C19" s="94">
        <v>68.578747906407358</v>
      </c>
      <c r="D19" s="94">
        <v>71.028550746086438</v>
      </c>
    </row>
    <row r="20" spans="2:4" x14ac:dyDescent="0.25">
      <c r="B20" s="73" t="s">
        <v>311</v>
      </c>
      <c r="C20" s="94">
        <v>65.221906126011817</v>
      </c>
      <c r="D20" s="94">
        <v>66.103978495146961</v>
      </c>
    </row>
    <row r="21" spans="2:4" x14ac:dyDescent="0.25">
      <c r="B21" s="160"/>
      <c r="C21" s="160"/>
      <c r="D21" s="303"/>
    </row>
    <row r="22" spans="2:4" x14ac:dyDescent="0.25">
      <c r="B22" s="160"/>
      <c r="C22" s="160"/>
      <c r="D22" s="303"/>
    </row>
    <row r="23" spans="2:4" x14ac:dyDescent="0.25">
      <c r="B23" s="69" t="s">
        <v>312</v>
      </c>
      <c r="C23" s="70">
        <v>2014</v>
      </c>
      <c r="D23" s="194">
        <v>2015</v>
      </c>
    </row>
    <row r="24" spans="2:4" x14ac:dyDescent="0.25">
      <c r="B24" s="71" t="s">
        <v>297</v>
      </c>
      <c r="C24" s="177">
        <v>68.963733049381332</v>
      </c>
      <c r="D24" s="177">
        <v>70.227040622735913</v>
      </c>
    </row>
    <row r="25" spans="2:4" x14ac:dyDescent="0.25">
      <c r="B25" s="73" t="s">
        <v>313</v>
      </c>
      <c r="C25" s="94">
        <v>74.801557307998465</v>
      </c>
      <c r="D25" s="94">
        <v>74.2001709353367</v>
      </c>
    </row>
    <row r="26" spans="2:4" x14ac:dyDescent="0.25">
      <c r="B26" s="73" t="s">
        <v>314</v>
      </c>
      <c r="C26" s="94">
        <v>70.744064340940923</v>
      </c>
      <c r="D26" s="94">
        <v>72.569174932549046</v>
      </c>
    </row>
    <row r="27" spans="2:4" x14ac:dyDescent="0.25">
      <c r="B27" s="73" t="s">
        <v>315</v>
      </c>
      <c r="C27" s="94">
        <v>70.13286559053283</v>
      </c>
      <c r="D27" s="94">
        <v>71.838892008468775</v>
      </c>
    </row>
    <row r="28" spans="2:4" x14ac:dyDescent="0.25">
      <c r="B28" s="73" t="s">
        <v>316</v>
      </c>
      <c r="C28" s="94">
        <v>65.508903568215445</v>
      </c>
      <c r="D28" s="94">
        <v>66.562204784045747</v>
      </c>
    </row>
    <row r="29" spans="2:4" x14ac:dyDescent="0.25">
      <c r="B29" s="73" t="s">
        <v>317</v>
      </c>
      <c r="C29" s="94">
        <v>68.680376682728919</v>
      </c>
      <c r="D29" s="94">
        <v>70.267850051592092</v>
      </c>
    </row>
    <row r="30" spans="2:4" x14ac:dyDescent="0.25">
      <c r="B30" s="73" t="s">
        <v>318</v>
      </c>
      <c r="C30" s="94">
        <v>69.171386735994162</v>
      </c>
      <c r="D30" s="94">
        <v>70.389390871493319</v>
      </c>
    </row>
    <row r="31" spans="2:4" x14ac:dyDescent="0.25">
      <c r="B31" s="73" t="s">
        <v>319</v>
      </c>
      <c r="C31" s="94">
        <v>66.969272338191345</v>
      </c>
      <c r="D31" s="94">
        <v>69.23714881427388</v>
      </c>
    </row>
    <row r="32" spans="2:4" x14ac:dyDescent="0.25">
      <c r="B32" s="73" t="s">
        <v>320</v>
      </c>
      <c r="C32" s="94">
        <v>65.221906126011817</v>
      </c>
      <c r="D32" s="94">
        <v>66.103978495146961</v>
      </c>
    </row>
    <row r="33" spans="2:3" x14ac:dyDescent="0.25">
      <c r="B33" s="81"/>
      <c r="C33" s="80"/>
    </row>
    <row r="34" spans="2:3" x14ac:dyDescent="0.25">
      <c r="B34" s="75"/>
      <c r="C34" s="160"/>
    </row>
    <row r="35" spans="2:3" x14ac:dyDescent="0.25">
      <c r="B35" s="76" t="s">
        <v>444</v>
      </c>
      <c r="C35" s="76" t="s">
        <v>198</v>
      </c>
    </row>
    <row r="36" spans="2:3" x14ac:dyDescent="0.25">
      <c r="B36" s="81"/>
      <c r="C36" s="76" t="s">
        <v>489</v>
      </c>
    </row>
    <row r="37" spans="2:3" x14ac:dyDescent="0.25">
      <c r="B37" s="81"/>
      <c r="C37" s="178" t="s">
        <v>490</v>
      </c>
    </row>
    <row r="38" spans="2:3" x14ac:dyDescent="0.25">
      <c r="B38" s="76" t="s">
        <v>485</v>
      </c>
      <c r="C38" s="135" t="s">
        <v>491</v>
      </c>
    </row>
    <row r="39" spans="2:3" x14ac:dyDescent="0.25">
      <c r="B39" s="81"/>
      <c r="C39" s="76"/>
    </row>
    <row r="40" spans="2:3" x14ac:dyDescent="0.25">
      <c r="B40" s="76" t="s">
        <v>448</v>
      </c>
      <c r="C40" s="76" t="s">
        <v>252</v>
      </c>
    </row>
  </sheetData>
  <hyperlinks>
    <hyperlink ref="B1" location="'NČI 2014+ v14 '!N78" display="zpět"/>
  </hyperlinks>
  <pageMargins left="0.7" right="0.7" top="0.78740157499999996" bottom="0.78740157499999996"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5"/>
  <cols>
    <col min="1" max="1" width="4.140625" style="303" customWidth="1"/>
    <col min="2" max="2" width="22.5703125" style="303" customWidth="1"/>
    <col min="3" max="16384" width="9.140625" style="303"/>
  </cols>
  <sheetData>
    <row r="1" spans="2:4" x14ac:dyDescent="0.25">
      <c r="B1" s="190" t="s">
        <v>295</v>
      </c>
    </row>
    <row r="2" spans="2:4" x14ac:dyDescent="0.25">
      <c r="B2" s="191" t="s">
        <v>966</v>
      </c>
    </row>
    <row r="4" spans="2:4" x14ac:dyDescent="0.25">
      <c r="D4" s="192" t="s">
        <v>18</v>
      </c>
    </row>
    <row r="5" spans="2:4" x14ac:dyDescent="0.25">
      <c r="B5" s="305" t="s">
        <v>296</v>
      </c>
      <c r="C5" s="194">
        <v>2014</v>
      </c>
      <c r="D5" s="194">
        <v>2015</v>
      </c>
    </row>
    <row r="6" spans="2:4" x14ac:dyDescent="0.25">
      <c r="B6" s="306" t="s">
        <v>297</v>
      </c>
      <c r="C6" s="177">
        <v>77.022402823183484</v>
      </c>
      <c r="D6" s="177">
        <v>77.870806148906965</v>
      </c>
    </row>
    <row r="7" spans="2:4" x14ac:dyDescent="0.25">
      <c r="B7" s="73" t="s">
        <v>298</v>
      </c>
      <c r="C7" s="82">
        <v>82.315857501540961</v>
      </c>
      <c r="D7" s="82">
        <v>82.288580276780095</v>
      </c>
    </row>
    <row r="8" spans="2:4" x14ac:dyDescent="0.25">
      <c r="B8" s="73" t="s">
        <v>299</v>
      </c>
      <c r="C8" s="82">
        <v>79.241755093965253</v>
      </c>
      <c r="D8" s="82">
        <v>80.956387020146494</v>
      </c>
    </row>
    <row r="9" spans="2:4" x14ac:dyDescent="0.25">
      <c r="B9" s="73" t="s">
        <v>300</v>
      </c>
      <c r="C9" s="82">
        <v>78.334986928113409</v>
      </c>
      <c r="D9" s="82">
        <v>78.506126249905378</v>
      </c>
    </row>
    <row r="10" spans="2:4" x14ac:dyDescent="0.25">
      <c r="B10" s="73" t="s">
        <v>301</v>
      </c>
      <c r="C10" s="82">
        <v>79.093360274066697</v>
      </c>
      <c r="D10" s="82">
        <v>81.703794980707102</v>
      </c>
    </row>
    <row r="11" spans="2:4" x14ac:dyDescent="0.25">
      <c r="B11" s="73" t="s">
        <v>302</v>
      </c>
      <c r="C11" s="82">
        <v>74.773239073524394</v>
      </c>
      <c r="D11" s="82">
        <v>78.33183251596077</v>
      </c>
    </row>
    <row r="12" spans="2:4" x14ac:dyDescent="0.25">
      <c r="B12" s="73" t="s">
        <v>303</v>
      </c>
      <c r="C12" s="82">
        <v>73.623077227373159</v>
      </c>
      <c r="D12" s="82">
        <v>72.937241054791187</v>
      </c>
    </row>
    <row r="13" spans="2:4" x14ac:dyDescent="0.25">
      <c r="B13" s="73" t="s">
        <v>304</v>
      </c>
      <c r="C13" s="82">
        <v>76.852243146921069</v>
      </c>
      <c r="D13" s="82">
        <v>78.122549655549278</v>
      </c>
    </row>
    <row r="14" spans="2:4" x14ac:dyDescent="0.25">
      <c r="B14" s="73" t="s">
        <v>305</v>
      </c>
      <c r="C14" s="82">
        <v>76.207919813741796</v>
      </c>
      <c r="D14" s="82">
        <v>76.145209925294296</v>
      </c>
    </row>
    <row r="15" spans="2:4" x14ac:dyDescent="0.25">
      <c r="B15" s="73" t="s">
        <v>306</v>
      </c>
      <c r="C15" s="82">
        <v>77.807289609535204</v>
      </c>
      <c r="D15" s="82">
        <v>79.108788976697838</v>
      </c>
    </row>
    <row r="16" spans="2:4" x14ac:dyDescent="0.25">
      <c r="B16" s="73" t="s">
        <v>307</v>
      </c>
      <c r="C16" s="82">
        <v>76.391030872479135</v>
      </c>
      <c r="D16" s="82">
        <v>75.954157215689918</v>
      </c>
    </row>
    <row r="17" spans="2:4" x14ac:dyDescent="0.25">
      <c r="B17" s="73" t="s">
        <v>308</v>
      </c>
      <c r="C17" s="82">
        <v>77.527502145899788</v>
      </c>
      <c r="D17" s="82">
        <v>77.792772511010682</v>
      </c>
    </row>
    <row r="18" spans="2:4" x14ac:dyDescent="0.25">
      <c r="B18" s="73" t="s">
        <v>309</v>
      </c>
      <c r="C18" s="82">
        <v>73.579617007747018</v>
      </c>
      <c r="D18" s="82">
        <v>76.240557651017184</v>
      </c>
    </row>
    <row r="19" spans="2:4" x14ac:dyDescent="0.25">
      <c r="B19" s="73" t="s">
        <v>310</v>
      </c>
      <c r="C19" s="82">
        <v>76.37962770681419</v>
      </c>
      <c r="D19" s="82">
        <v>78.116951946692396</v>
      </c>
    </row>
    <row r="20" spans="2:4" x14ac:dyDescent="0.25">
      <c r="B20" s="73" t="s">
        <v>311</v>
      </c>
      <c r="C20" s="82">
        <v>72.335488434581904</v>
      </c>
      <c r="D20" s="82">
        <v>72.867113905871122</v>
      </c>
    </row>
    <row r="23" spans="2:4" x14ac:dyDescent="0.25">
      <c r="B23" s="305" t="s">
        <v>312</v>
      </c>
      <c r="C23" s="194">
        <v>2014</v>
      </c>
      <c r="D23" s="194">
        <v>2014</v>
      </c>
    </row>
    <row r="24" spans="2:4" x14ac:dyDescent="0.25">
      <c r="B24" s="306" t="s">
        <v>297</v>
      </c>
      <c r="C24" s="177">
        <v>77.022402823183484</v>
      </c>
      <c r="D24" s="177">
        <v>77.870806148906965</v>
      </c>
    </row>
    <row r="25" spans="2:4" x14ac:dyDescent="0.25">
      <c r="B25" s="73" t="s">
        <v>313</v>
      </c>
      <c r="C25" s="82">
        <v>82.315857501540961</v>
      </c>
      <c r="D25" s="82">
        <v>82.288580276780095</v>
      </c>
    </row>
    <row r="26" spans="2:4" x14ac:dyDescent="0.25">
      <c r="B26" s="73" t="s">
        <v>314</v>
      </c>
      <c r="C26" s="82">
        <v>79.241755093965253</v>
      </c>
      <c r="D26" s="82">
        <v>80.956387020146494</v>
      </c>
    </row>
    <row r="27" spans="2:4" x14ac:dyDescent="0.25">
      <c r="B27" s="73" t="s">
        <v>315</v>
      </c>
      <c r="C27" s="82">
        <v>78.695730183571513</v>
      </c>
      <c r="D27" s="82">
        <v>80.02999525790122</v>
      </c>
    </row>
    <row r="28" spans="2:4" x14ac:dyDescent="0.25">
      <c r="B28" s="73" t="s">
        <v>316</v>
      </c>
      <c r="C28" s="82">
        <v>73.930375626461924</v>
      </c>
      <c r="D28" s="82">
        <v>74.3747425347063</v>
      </c>
    </row>
    <row r="29" spans="2:4" x14ac:dyDescent="0.25">
      <c r="B29" s="73" t="s">
        <v>317</v>
      </c>
      <c r="C29" s="82">
        <v>76.94773076809615</v>
      </c>
      <c r="D29" s="82">
        <v>77.745223104575246</v>
      </c>
    </row>
    <row r="30" spans="2:4" x14ac:dyDescent="0.25">
      <c r="B30" s="73" t="s">
        <v>318</v>
      </c>
      <c r="C30" s="82">
        <v>77.179189697996222</v>
      </c>
      <c r="D30" s="82">
        <v>77.230618891035647</v>
      </c>
    </row>
    <row r="31" spans="2:4" x14ac:dyDescent="0.25">
      <c r="B31" s="73" t="s">
        <v>319</v>
      </c>
      <c r="C31" s="82">
        <v>74.927052790315457</v>
      </c>
      <c r="D31" s="82">
        <v>77.144017209914182</v>
      </c>
    </row>
    <row r="32" spans="2:4" x14ac:dyDescent="0.25">
      <c r="B32" s="73" t="s">
        <v>320</v>
      </c>
      <c r="C32" s="82">
        <v>72.335488434581904</v>
      </c>
      <c r="D32" s="82">
        <v>72.867113905871122</v>
      </c>
    </row>
    <row r="33" spans="2:3" x14ac:dyDescent="0.25">
      <c r="B33" s="81"/>
      <c r="C33" s="80"/>
    </row>
    <row r="34" spans="2:3" x14ac:dyDescent="0.25">
      <c r="B34" s="75"/>
    </row>
    <row r="35" spans="2:3" x14ac:dyDescent="0.25">
      <c r="B35" s="196" t="s">
        <v>444</v>
      </c>
      <c r="C35" s="196" t="s">
        <v>198</v>
      </c>
    </row>
    <row r="36" spans="2:3" x14ac:dyDescent="0.25">
      <c r="B36" s="81"/>
      <c r="C36" s="196" t="s">
        <v>489</v>
      </c>
    </row>
    <row r="37" spans="2:3" x14ac:dyDescent="0.25">
      <c r="B37" s="81"/>
      <c r="C37" s="178" t="s">
        <v>490</v>
      </c>
    </row>
    <row r="38" spans="2:3" x14ac:dyDescent="0.25">
      <c r="B38" s="196" t="s">
        <v>485</v>
      </c>
      <c r="C38" s="135" t="s">
        <v>491</v>
      </c>
    </row>
    <row r="39" spans="2:3" x14ac:dyDescent="0.25">
      <c r="B39" s="81"/>
      <c r="C39" s="196"/>
    </row>
    <row r="40" spans="2:3" x14ac:dyDescent="0.25">
      <c r="B40" s="196" t="s">
        <v>448</v>
      </c>
      <c r="C40" s="196" t="s">
        <v>252</v>
      </c>
    </row>
  </sheetData>
  <hyperlinks>
    <hyperlink ref="B1" location="'NČI 2014+ v14 '!N79" display="zpět"/>
  </hyperlinks>
  <pageMargins left="0.7" right="0.7" top="0.78740157499999996" bottom="0.78740157499999996"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tabSelected="1"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140625" customWidth="1"/>
    <col min="2" max="2" width="22.5703125" customWidth="1"/>
  </cols>
  <sheetData>
    <row r="1" spans="2:4" x14ac:dyDescent="0.25">
      <c r="B1" s="190" t="s">
        <v>295</v>
      </c>
    </row>
    <row r="2" spans="2:4" x14ac:dyDescent="0.25">
      <c r="B2" s="67" t="s">
        <v>671</v>
      </c>
      <c r="C2" s="160"/>
    </row>
    <row r="3" spans="2:4" x14ac:dyDescent="0.25">
      <c r="B3" s="160"/>
      <c r="C3" s="160"/>
    </row>
    <row r="4" spans="2:4" x14ac:dyDescent="0.25">
      <c r="B4" s="160"/>
      <c r="D4" s="68" t="s">
        <v>18</v>
      </c>
    </row>
    <row r="5" spans="2:4" x14ac:dyDescent="0.25">
      <c r="B5" s="69" t="s">
        <v>296</v>
      </c>
      <c r="C5" s="70">
        <v>2014</v>
      </c>
      <c r="D5" s="194">
        <v>2015</v>
      </c>
    </row>
    <row r="6" spans="2:4" x14ac:dyDescent="0.25">
      <c r="B6" s="71" t="s">
        <v>297</v>
      </c>
      <c r="C6" s="177">
        <v>60.686570590303802</v>
      </c>
      <c r="D6" s="177">
        <v>62.358961107562664</v>
      </c>
    </row>
    <row r="7" spans="2:4" x14ac:dyDescent="0.25">
      <c r="B7" s="73" t="s">
        <v>298</v>
      </c>
      <c r="C7" s="82">
        <v>67.299317590735626</v>
      </c>
      <c r="D7" s="82">
        <v>66.133067050847089</v>
      </c>
    </row>
    <row r="8" spans="2:4" x14ac:dyDescent="0.25">
      <c r="B8" s="73" t="s">
        <v>299</v>
      </c>
      <c r="C8" s="82">
        <v>62.009084064949022</v>
      </c>
      <c r="D8" s="82">
        <v>63.939967965233485</v>
      </c>
    </row>
    <row r="9" spans="2:4" x14ac:dyDescent="0.25">
      <c r="B9" s="73" t="s">
        <v>300</v>
      </c>
      <c r="C9" s="82">
        <v>59.613447502915371</v>
      </c>
      <c r="D9" s="82">
        <v>62.314779337358573</v>
      </c>
    </row>
    <row r="10" spans="2:4" x14ac:dyDescent="0.25">
      <c r="B10" s="73" t="s">
        <v>301</v>
      </c>
      <c r="C10" s="82">
        <v>63.145402956176234</v>
      </c>
      <c r="D10" s="82">
        <v>64.529162234328481</v>
      </c>
    </row>
    <row r="11" spans="2:4" x14ac:dyDescent="0.25">
      <c r="B11" s="73" t="s">
        <v>302</v>
      </c>
      <c r="C11" s="82">
        <v>59.262359538283363</v>
      </c>
      <c r="D11" s="82">
        <v>61.184174130484962</v>
      </c>
    </row>
    <row r="12" spans="2:4" x14ac:dyDescent="0.25">
      <c r="B12" s="73" t="s">
        <v>303</v>
      </c>
      <c r="C12" s="82">
        <v>55.537089400389675</v>
      </c>
      <c r="D12" s="82">
        <v>57.389731899891899</v>
      </c>
    </row>
    <row r="13" spans="2:4" x14ac:dyDescent="0.25">
      <c r="B13" s="73" t="s">
        <v>304</v>
      </c>
      <c r="C13" s="82">
        <v>56.832402154495377</v>
      </c>
      <c r="D13" s="82">
        <v>59.867223237875635</v>
      </c>
    </row>
    <row r="14" spans="2:4" x14ac:dyDescent="0.25">
      <c r="B14" s="73" t="s">
        <v>305</v>
      </c>
      <c r="C14" s="82">
        <v>61.012608680192841</v>
      </c>
      <c r="D14" s="82">
        <v>63.194775153957963</v>
      </c>
    </row>
    <row r="15" spans="2:4" x14ac:dyDescent="0.25">
      <c r="B15" s="73" t="s">
        <v>306</v>
      </c>
      <c r="C15" s="82">
        <v>62.136218027770113</v>
      </c>
      <c r="D15" s="82">
        <v>63.995245052592267</v>
      </c>
    </row>
    <row r="16" spans="2:4" x14ac:dyDescent="0.25">
      <c r="B16" s="73" t="s">
        <v>307</v>
      </c>
      <c r="C16" s="82">
        <v>60.403950346252088</v>
      </c>
      <c r="D16" s="82">
        <v>61.162487885942369</v>
      </c>
    </row>
    <row r="17" spans="2:4" x14ac:dyDescent="0.25">
      <c r="B17" s="73" t="s">
        <v>308</v>
      </c>
      <c r="C17" s="82">
        <v>61.091839830339737</v>
      </c>
      <c r="D17" s="82">
        <v>64.20727459254293</v>
      </c>
    </row>
    <row r="18" spans="2:4" x14ac:dyDescent="0.25">
      <c r="B18" s="73" t="s">
        <v>309</v>
      </c>
      <c r="C18" s="82">
        <v>57.198633485634033</v>
      </c>
      <c r="D18" s="82">
        <v>58.700126481048905</v>
      </c>
    </row>
    <row r="19" spans="2:4" x14ac:dyDescent="0.25">
      <c r="B19" s="73" t="s">
        <v>310</v>
      </c>
      <c r="C19" s="82">
        <v>60.5433285365106</v>
      </c>
      <c r="D19" s="82">
        <v>63.704277277109398</v>
      </c>
    </row>
    <row r="20" spans="2:4" x14ac:dyDescent="0.25">
      <c r="B20" s="73" t="s">
        <v>311</v>
      </c>
      <c r="C20" s="82">
        <v>57.916786128931228</v>
      </c>
      <c r="D20" s="82">
        <v>59.134168836686591</v>
      </c>
    </row>
    <row r="21" spans="2:4" x14ac:dyDescent="0.25">
      <c r="B21" s="160"/>
      <c r="C21" s="160"/>
      <c r="D21" s="303"/>
    </row>
    <row r="22" spans="2:4" x14ac:dyDescent="0.25">
      <c r="B22" s="160"/>
      <c r="C22" s="160"/>
      <c r="D22" s="303"/>
    </row>
    <row r="23" spans="2:4" x14ac:dyDescent="0.25">
      <c r="B23" s="69" t="s">
        <v>312</v>
      </c>
      <c r="C23" s="70">
        <v>2014</v>
      </c>
      <c r="D23" s="194">
        <v>2014</v>
      </c>
    </row>
    <row r="24" spans="2:4" x14ac:dyDescent="0.25">
      <c r="B24" s="71" t="s">
        <v>297</v>
      </c>
      <c r="C24" s="177">
        <v>60.686570590303845</v>
      </c>
      <c r="D24" s="177">
        <v>62.358961107562664</v>
      </c>
    </row>
    <row r="25" spans="2:4" x14ac:dyDescent="0.25">
      <c r="B25" s="73" t="s">
        <v>313</v>
      </c>
      <c r="C25" s="82">
        <v>67.299317590735626</v>
      </c>
      <c r="D25" s="82">
        <v>66.133067050847089</v>
      </c>
    </row>
    <row r="26" spans="2:4" x14ac:dyDescent="0.25">
      <c r="B26" s="73" t="s">
        <v>314</v>
      </c>
      <c r="C26" s="82">
        <v>62.009084064949022</v>
      </c>
      <c r="D26" s="82">
        <v>63.939967965233485</v>
      </c>
    </row>
    <row r="27" spans="2:4" x14ac:dyDescent="0.25">
      <c r="B27" s="73" t="s">
        <v>315</v>
      </c>
      <c r="C27" s="82">
        <v>61.282423383334141</v>
      </c>
      <c r="D27" s="82">
        <v>63.362611259449146</v>
      </c>
    </row>
    <row r="28" spans="2:4" x14ac:dyDescent="0.25">
      <c r="B28" s="73" t="s">
        <v>316</v>
      </c>
      <c r="C28" s="82">
        <v>56.538159761301458</v>
      </c>
      <c r="D28" s="82">
        <v>58.408827933560389</v>
      </c>
    </row>
    <row r="29" spans="2:4" x14ac:dyDescent="0.25">
      <c r="B29" s="73" t="s">
        <v>317</v>
      </c>
      <c r="C29" s="82">
        <v>60.167608654206653</v>
      </c>
      <c r="D29" s="82">
        <v>62.491136719436085</v>
      </c>
    </row>
    <row r="30" spans="2:4" x14ac:dyDescent="0.25">
      <c r="B30" s="73" t="s">
        <v>318</v>
      </c>
      <c r="C30" s="82">
        <v>60.885141130392419</v>
      </c>
      <c r="D30" s="82">
        <v>63.294067040637437</v>
      </c>
    </row>
    <row r="31" spans="2:4" x14ac:dyDescent="0.25">
      <c r="B31" s="73" t="s">
        <v>319</v>
      </c>
      <c r="C31" s="82">
        <v>58.802284635697035</v>
      </c>
      <c r="D31" s="82">
        <v>61.099906696997721</v>
      </c>
    </row>
    <row r="32" spans="2:4" x14ac:dyDescent="0.25">
      <c r="B32" s="73" t="s">
        <v>320</v>
      </c>
      <c r="C32" s="82">
        <v>57.916786128931228</v>
      </c>
      <c r="D32" s="82">
        <v>59.134168836686591</v>
      </c>
    </row>
    <row r="33" spans="2:3" x14ac:dyDescent="0.25">
      <c r="B33" s="81"/>
      <c r="C33" s="80"/>
    </row>
    <row r="34" spans="2:3" x14ac:dyDescent="0.25">
      <c r="B34" s="75"/>
      <c r="C34" s="160"/>
    </row>
    <row r="35" spans="2:3" x14ac:dyDescent="0.25">
      <c r="B35" s="76" t="s">
        <v>444</v>
      </c>
      <c r="C35" s="76" t="s">
        <v>198</v>
      </c>
    </row>
    <row r="36" spans="2:3" x14ac:dyDescent="0.25">
      <c r="B36" s="81"/>
      <c r="C36" s="76" t="s">
        <v>489</v>
      </c>
    </row>
    <row r="37" spans="2:3" x14ac:dyDescent="0.25">
      <c r="B37" s="81"/>
      <c r="C37" s="178" t="s">
        <v>490</v>
      </c>
    </row>
    <row r="38" spans="2:3" x14ac:dyDescent="0.25">
      <c r="B38" s="76" t="s">
        <v>485</v>
      </c>
      <c r="C38" s="135" t="s">
        <v>491</v>
      </c>
    </row>
    <row r="39" spans="2:3" x14ac:dyDescent="0.25">
      <c r="B39" s="81"/>
      <c r="C39" s="76"/>
    </row>
    <row r="40" spans="2:3" x14ac:dyDescent="0.25">
      <c r="B40" s="76" t="s">
        <v>448</v>
      </c>
      <c r="C40" s="76" t="s">
        <v>252</v>
      </c>
    </row>
  </sheetData>
  <hyperlinks>
    <hyperlink ref="B1" location="'NČI 2014+ v14 '!N80" display="zpět"/>
  </hyperlinks>
  <pageMargins left="0.7" right="0.7" top="0.78740157499999996" bottom="0.78740157499999996"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G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20.28515625" style="303" bestFit="1" customWidth="1"/>
    <col min="5" max="5" width="10.42578125" style="303" customWidth="1"/>
    <col min="6" max="16384" width="9.140625" style="303"/>
  </cols>
  <sheetData>
    <row r="1" spans="2:7" x14ac:dyDescent="0.25">
      <c r="B1" s="190" t="s">
        <v>295</v>
      </c>
    </row>
    <row r="2" spans="2:7" x14ac:dyDescent="0.25">
      <c r="B2" s="191" t="s">
        <v>911</v>
      </c>
    </row>
    <row r="3" spans="2:7" x14ac:dyDescent="0.25">
      <c r="B3" s="197" t="s">
        <v>995</v>
      </c>
      <c r="C3" s="197"/>
      <c r="D3" s="197"/>
      <c r="E3" s="197"/>
      <c r="F3" s="197"/>
      <c r="G3" s="197"/>
    </row>
    <row r="4" spans="2:7" x14ac:dyDescent="0.25">
      <c r="E4" s="330" t="s">
        <v>18</v>
      </c>
    </row>
    <row r="5" spans="2:7" x14ac:dyDescent="0.25">
      <c r="B5" s="305" t="s">
        <v>296</v>
      </c>
      <c r="C5" s="194" t="s">
        <v>934</v>
      </c>
      <c r="D5" s="194">
        <v>2015</v>
      </c>
    </row>
    <row r="6" spans="2:7" x14ac:dyDescent="0.25">
      <c r="B6" s="306" t="s">
        <v>297</v>
      </c>
      <c r="C6" s="180"/>
      <c r="D6" s="336">
        <v>74.830462692161632</v>
      </c>
    </row>
    <row r="7" spans="2:7" x14ac:dyDescent="0.25">
      <c r="B7" s="73" t="s">
        <v>298</v>
      </c>
      <c r="C7" s="331" t="s">
        <v>935</v>
      </c>
      <c r="D7" s="175">
        <v>78.114665649226779</v>
      </c>
    </row>
    <row r="8" spans="2:7" x14ac:dyDescent="0.25">
      <c r="B8" s="73" t="s">
        <v>299</v>
      </c>
      <c r="C8" s="331" t="s">
        <v>935</v>
      </c>
      <c r="D8" s="175">
        <v>77.40948514769515</v>
      </c>
    </row>
    <row r="9" spans="2:7" x14ac:dyDescent="0.25">
      <c r="B9" s="73" t="s">
        <v>300</v>
      </c>
      <c r="C9" s="331" t="s">
        <v>936</v>
      </c>
      <c r="D9" s="175">
        <v>75.247051183529805</v>
      </c>
    </row>
    <row r="10" spans="2:7" x14ac:dyDescent="0.25">
      <c r="B10" s="73" t="s">
        <v>301</v>
      </c>
      <c r="C10" s="331" t="s">
        <v>936</v>
      </c>
      <c r="D10" s="175">
        <v>77.969273011928735</v>
      </c>
    </row>
    <row r="11" spans="2:7" x14ac:dyDescent="0.25">
      <c r="B11" s="73" t="s">
        <v>302</v>
      </c>
      <c r="C11" s="331" t="s">
        <v>937</v>
      </c>
      <c r="D11" s="175">
        <v>74.297996385201856</v>
      </c>
    </row>
    <row r="12" spans="2:7" x14ac:dyDescent="0.25">
      <c r="B12" s="73" t="s">
        <v>303</v>
      </c>
      <c r="C12" s="331" t="s">
        <v>937</v>
      </c>
      <c r="D12" s="175">
        <v>69.873831728997843</v>
      </c>
    </row>
    <row r="13" spans="2:7" x14ac:dyDescent="0.25">
      <c r="B13" s="73" t="s">
        <v>304</v>
      </c>
      <c r="C13" s="331" t="s">
        <v>937</v>
      </c>
      <c r="D13" s="175">
        <v>73.916398924260278</v>
      </c>
    </row>
    <row r="14" spans="2:7" x14ac:dyDescent="0.25">
      <c r="B14" s="73" t="s">
        <v>305</v>
      </c>
      <c r="C14" s="331" t="s">
        <v>937</v>
      </c>
      <c r="D14" s="175">
        <v>74.818372166132662</v>
      </c>
    </row>
    <row r="15" spans="2:7" x14ac:dyDescent="0.25">
      <c r="B15" s="73" t="s">
        <v>306</v>
      </c>
      <c r="C15" s="331" t="s">
        <v>936</v>
      </c>
      <c r="D15" s="175">
        <v>76.578899598206235</v>
      </c>
      <c r="G15" s="333"/>
    </row>
    <row r="16" spans="2:7" x14ac:dyDescent="0.25">
      <c r="B16" s="73" t="s">
        <v>307</v>
      </c>
      <c r="C16" s="331" t="s">
        <v>936</v>
      </c>
      <c r="D16" s="175">
        <v>73.582310381469782</v>
      </c>
    </row>
    <row r="17" spans="2:4" x14ac:dyDescent="0.25">
      <c r="B17" s="73" t="s">
        <v>308</v>
      </c>
      <c r="C17" s="331" t="s">
        <v>937</v>
      </c>
      <c r="D17" s="175">
        <v>75.634282236641965</v>
      </c>
    </row>
    <row r="18" spans="2:4" x14ac:dyDescent="0.25">
      <c r="B18" s="73" t="s">
        <v>309</v>
      </c>
      <c r="C18" s="331" t="s">
        <v>936</v>
      </c>
      <c r="D18" s="175">
        <v>72.116178173660188</v>
      </c>
    </row>
    <row r="19" spans="2:4" x14ac:dyDescent="0.25">
      <c r="B19" s="73" t="s">
        <v>310</v>
      </c>
      <c r="C19" s="331" t="s">
        <v>936</v>
      </c>
      <c r="D19" s="175">
        <v>75.756630901978255</v>
      </c>
    </row>
    <row r="20" spans="2:4" x14ac:dyDescent="0.25">
      <c r="B20" s="73" t="s">
        <v>311</v>
      </c>
      <c r="C20" s="331" t="s">
        <v>937</v>
      </c>
      <c r="D20" s="175">
        <v>70.678371964693838</v>
      </c>
    </row>
    <row r="22" spans="2:4" x14ac:dyDescent="0.25">
      <c r="B22" s="305" t="s">
        <v>312</v>
      </c>
      <c r="D22" s="194">
        <v>2015</v>
      </c>
    </row>
    <row r="23" spans="2:4" x14ac:dyDescent="0.25">
      <c r="B23" s="306" t="s">
        <v>297</v>
      </c>
      <c r="D23" s="336">
        <v>74.830462692161632</v>
      </c>
    </row>
    <row r="24" spans="2:4" x14ac:dyDescent="0.25">
      <c r="B24" s="73" t="s">
        <v>313</v>
      </c>
      <c r="D24" s="175">
        <v>78.114665649226779</v>
      </c>
    </row>
    <row r="25" spans="2:4" x14ac:dyDescent="0.25">
      <c r="B25" s="73" t="s">
        <v>314</v>
      </c>
      <c r="D25" s="175">
        <v>77.40948514769515</v>
      </c>
    </row>
    <row r="26" spans="2:4" x14ac:dyDescent="0.25">
      <c r="B26" s="73" t="s">
        <v>315</v>
      </c>
      <c r="D26" s="175">
        <v>76.543034812101112</v>
      </c>
    </row>
    <row r="27" spans="2:4" x14ac:dyDescent="0.25">
      <c r="B27" s="73" t="s">
        <v>316</v>
      </c>
      <c r="D27" s="175">
        <v>71.059349902720967</v>
      </c>
    </row>
    <row r="28" spans="2:4" x14ac:dyDescent="0.25">
      <c r="B28" s="73" t="s">
        <v>317</v>
      </c>
      <c r="D28" s="175">
        <v>75.160661830135552</v>
      </c>
    </row>
    <row r="29" spans="2:4" x14ac:dyDescent="0.25">
      <c r="B29" s="73" t="s">
        <v>318</v>
      </c>
      <c r="D29" s="175">
        <v>75.016425255265602</v>
      </c>
    </row>
    <row r="30" spans="2:4" x14ac:dyDescent="0.25">
      <c r="B30" s="73" t="s">
        <v>319</v>
      </c>
      <c r="D30" s="175">
        <v>73.864885772962424</v>
      </c>
    </row>
    <row r="31" spans="2:4" x14ac:dyDescent="0.25">
      <c r="B31" s="73" t="s">
        <v>320</v>
      </c>
      <c r="D31" s="175">
        <v>70.678371964693838</v>
      </c>
    </row>
    <row r="33" spans="2:4" x14ac:dyDescent="0.25">
      <c r="B33" s="305" t="s">
        <v>938</v>
      </c>
      <c r="D33" s="194">
        <v>2015</v>
      </c>
    </row>
    <row r="34" spans="2:4" x14ac:dyDescent="0.25">
      <c r="B34" s="332" t="s">
        <v>940</v>
      </c>
      <c r="D34" s="175">
        <v>77.758414707367862</v>
      </c>
    </row>
    <row r="35" spans="2:4" x14ac:dyDescent="0.25">
      <c r="B35" s="332" t="s">
        <v>941</v>
      </c>
      <c r="D35" s="175">
        <v>72.877342729175837</v>
      </c>
    </row>
    <row r="36" spans="2:4" x14ac:dyDescent="0.25">
      <c r="B36" s="332" t="s">
        <v>942</v>
      </c>
      <c r="D36" s="175">
        <v>75.167358469798174</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row r="44" spans="2:4" x14ac:dyDescent="0.25">
      <c r="B44" s="196" t="s">
        <v>444</v>
      </c>
      <c r="C44" s="196" t="s">
        <v>198</v>
      </c>
    </row>
    <row r="45" spans="2:4" x14ac:dyDescent="0.25">
      <c r="B45" s="81"/>
      <c r="C45" s="196" t="s">
        <v>489</v>
      </c>
    </row>
    <row r="46" spans="2:4" x14ac:dyDescent="0.25">
      <c r="B46" s="81"/>
      <c r="C46" s="178" t="s">
        <v>490</v>
      </c>
    </row>
    <row r="47" spans="2:4" x14ac:dyDescent="0.25">
      <c r="B47" s="196" t="s">
        <v>485</v>
      </c>
      <c r="C47" s="135" t="s">
        <v>491</v>
      </c>
    </row>
    <row r="48" spans="2:4" x14ac:dyDescent="0.25">
      <c r="B48" s="81"/>
      <c r="C48" s="196"/>
    </row>
    <row r="49" spans="2:3" x14ac:dyDescent="0.25">
      <c r="B49" s="196" t="s">
        <v>448</v>
      </c>
      <c r="C49" s="196" t="s">
        <v>252</v>
      </c>
    </row>
  </sheetData>
  <hyperlinks>
    <hyperlink ref="B1" location="'NČI 2014+ v14 '!N81" display="zpět"/>
  </hyperlinks>
  <pageMargins left="0.7" right="0.7" top="0.78740157499999996" bottom="0.78740157499999996"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G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20.28515625" style="303" bestFit="1" customWidth="1"/>
    <col min="5" max="5" width="10.42578125" style="303" customWidth="1"/>
    <col min="6" max="16384" width="9.140625" style="303"/>
  </cols>
  <sheetData>
    <row r="1" spans="2:7" x14ac:dyDescent="0.25">
      <c r="B1" s="190" t="s">
        <v>295</v>
      </c>
    </row>
    <row r="2" spans="2:7" x14ac:dyDescent="0.25">
      <c r="B2" s="191" t="s">
        <v>914</v>
      </c>
    </row>
    <row r="3" spans="2:7" x14ac:dyDescent="0.25">
      <c r="B3" s="197" t="s">
        <v>995</v>
      </c>
      <c r="C3" s="197"/>
      <c r="D3" s="197"/>
      <c r="E3" s="197"/>
      <c r="F3" s="197"/>
      <c r="G3" s="197"/>
    </row>
    <row r="4" spans="2:7" x14ac:dyDescent="0.25">
      <c r="E4" s="330" t="s">
        <v>18</v>
      </c>
    </row>
    <row r="5" spans="2:7" x14ac:dyDescent="0.25">
      <c r="B5" s="305" t="s">
        <v>296</v>
      </c>
      <c r="C5" s="194" t="s">
        <v>934</v>
      </c>
      <c r="D5" s="194">
        <v>2015</v>
      </c>
    </row>
    <row r="6" spans="2:7" x14ac:dyDescent="0.25">
      <c r="B6" s="306" t="s">
        <v>297</v>
      </c>
      <c r="C6" s="180"/>
      <c r="D6" s="336">
        <v>83.029679663003975</v>
      </c>
    </row>
    <row r="7" spans="2:7" x14ac:dyDescent="0.25">
      <c r="B7" s="73" t="s">
        <v>298</v>
      </c>
      <c r="C7" s="331" t="s">
        <v>935</v>
      </c>
      <c r="D7" s="175">
        <v>86.738155697090619</v>
      </c>
    </row>
    <row r="8" spans="2:7" x14ac:dyDescent="0.25">
      <c r="B8" s="73" t="s">
        <v>299</v>
      </c>
      <c r="C8" s="331" t="s">
        <v>935</v>
      </c>
      <c r="D8" s="175">
        <v>86.356414932185857</v>
      </c>
    </row>
    <row r="9" spans="2:7" x14ac:dyDescent="0.25">
      <c r="B9" s="73" t="s">
        <v>300</v>
      </c>
      <c r="C9" s="331" t="s">
        <v>936</v>
      </c>
      <c r="D9" s="175">
        <v>83.839133239209588</v>
      </c>
    </row>
    <row r="10" spans="2:7" x14ac:dyDescent="0.25">
      <c r="B10" s="73" t="s">
        <v>301</v>
      </c>
      <c r="C10" s="331" t="s">
        <v>936</v>
      </c>
      <c r="D10" s="175">
        <v>86.835757674496747</v>
      </c>
    </row>
    <row r="11" spans="2:7" x14ac:dyDescent="0.25">
      <c r="B11" s="73" t="s">
        <v>302</v>
      </c>
      <c r="C11" s="331" t="s">
        <v>937</v>
      </c>
      <c r="D11" s="175">
        <v>83.286747294584572</v>
      </c>
    </row>
    <row r="12" spans="2:7" x14ac:dyDescent="0.25">
      <c r="B12" s="73" t="s">
        <v>303</v>
      </c>
      <c r="C12" s="331" t="s">
        <v>937</v>
      </c>
      <c r="D12" s="175">
        <v>78.050811903597221</v>
      </c>
    </row>
    <row r="13" spans="2:7" x14ac:dyDescent="0.25">
      <c r="B13" s="73" t="s">
        <v>304</v>
      </c>
      <c r="C13" s="331" t="s">
        <v>937</v>
      </c>
      <c r="D13" s="175">
        <v>83.534740237380177</v>
      </c>
    </row>
    <row r="14" spans="2:7" x14ac:dyDescent="0.25">
      <c r="B14" s="73" t="s">
        <v>305</v>
      </c>
      <c r="C14" s="331" t="s">
        <v>937</v>
      </c>
      <c r="D14" s="175">
        <v>81.98164414735065</v>
      </c>
    </row>
    <row r="15" spans="2:7" x14ac:dyDescent="0.25">
      <c r="B15" s="73" t="s">
        <v>306</v>
      </c>
      <c r="C15" s="331" t="s">
        <v>936</v>
      </c>
      <c r="D15" s="175">
        <v>84.729970517727764</v>
      </c>
    </row>
    <row r="16" spans="2:7" x14ac:dyDescent="0.25">
      <c r="B16" s="73" t="s">
        <v>307</v>
      </c>
      <c r="C16" s="331" t="s">
        <v>936</v>
      </c>
      <c r="D16" s="175">
        <v>81.425426758287443</v>
      </c>
    </row>
    <row r="17" spans="2:7" x14ac:dyDescent="0.25">
      <c r="B17" s="73" t="s">
        <v>308</v>
      </c>
      <c r="C17" s="331" t="s">
        <v>937</v>
      </c>
      <c r="D17" s="175">
        <v>82.833784704373841</v>
      </c>
      <c r="G17" s="333"/>
    </row>
    <row r="18" spans="2:7" x14ac:dyDescent="0.25">
      <c r="B18" s="73" t="s">
        <v>309</v>
      </c>
      <c r="C18" s="331" t="s">
        <v>936</v>
      </c>
      <c r="D18" s="175">
        <v>81.289864489854793</v>
      </c>
    </row>
    <row r="19" spans="2:7" x14ac:dyDescent="0.25">
      <c r="B19" s="73" t="s">
        <v>310</v>
      </c>
      <c r="C19" s="331" t="s">
        <v>936</v>
      </c>
      <c r="D19" s="175">
        <v>83.267987526121232</v>
      </c>
    </row>
    <row r="20" spans="2:7" x14ac:dyDescent="0.25">
      <c r="B20" s="73" t="s">
        <v>311</v>
      </c>
      <c r="C20" s="331" t="s">
        <v>937</v>
      </c>
      <c r="D20" s="175">
        <v>77.92547941547322</v>
      </c>
    </row>
    <row r="22" spans="2:7" x14ac:dyDescent="0.25">
      <c r="B22" s="305" t="s">
        <v>312</v>
      </c>
      <c r="D22" s="194">
        <v>2015</v>
      </c>
    </row>
    <row r="23" spans="2:7" x14ac:dyDescent="0.25">
      <c r="B23" s="306" t="s">
        <v>297</v>
      </c>
      <c r="D23" s="336">
        <v>83.029679663003975</v>
      </c>
    </row>
    <row r="24" spans="2:7" x14ac:dyDescent="0.25">
      <c r="B24" s="73" t="s">
        <v>313</v>
      </c>
      <c r="D24" s="175">
        <v>86.738155697090619</v>
      </c>
    </row>
    <row r="25" spans="2:7" x14ac:dyDescent="0.25">
      <c r="B25" s="73" t="s">
        <v>314</v>
      </c>
      <c r="D25" s="175">
        <v>86.356414932185857</v>
      </c>
    </row>
    <row r="26" spans="2:7" x14ac:dyDescent="0.25">
      <c r="B26" s="73" t="s">
        <v>315</v>
      </c>
      <c r="D26" s="175">
        <v>85.271280975928818</v>
      </c>
    </row>
    <row r="27" spans="2:7" x14ac:dyDescent="0.25">
      <c r="B27" s="73" t="s">
        <v>316</v>
      </c>
      <c r="D27" s="175">
        <v>79.447790765957023</v>
      </c>
    </row>
    <row r="28" spans="2:7" x14ac:dyDescent="0.25">
      <c r="B28" s="73" t="s">
        <v>317</v>
      </c>
      <c r="D28" s="175">
        <v>83.383754157389717</v>
      </c>
    </row>
    <row r="29" spans="2:7" x14ac:dyDescent="0.25">
      <c r="B29" s="73" t="s">
        <v>318</v>
      </c>
      <c r="D29" s="175">
        <v>82.405515848030973</v>
      </c>
    </row>
    <row r="30" spans="2:7" x14ac:dyDescent="0.25">
      <c r="B30" s="73" t="s">
        <v>319</v>
      </c>
      <c r="D30" s="175">
        <v>82.241984700685762</v>
      </c>
    </row>
    <row r="31" spans="2:7" x14ac:dyDescent="0.25">
      <c r="B31" s="73" t="s">
        <v>320</v>
      </c>
      <c r="D31" s="175">
        <v>77.92547941547322</v>
      </c>
    </row>
    <row r="33" spans="2:4" x14ac:dyDescent="0.25">
      <c r="B33" s="305" t="s">
        <v>938</v>
      </c>
      <c r="D33" s="194">
        <v>2015</v>
      </c>
    </row>
    <row r="34" spans="2:4" x14ac:dyDescent="0.25">
      <c r="B34" s="332" t="s">
        <v>940</v>
      </c>
      <c r="D34" s="175">
        <v>86.543824208931056</v>
      </c>
    </row>
    <row r="35" spans="2:4" x14ac:dyDescent="0.25">
      <c r="B35" s="332" t="s">
        <v>941</v>
      </c>
      <c r="D35" s="175">
        <v>80.612569578798514</v>
      </c>
    </row>
    <row r="36" spans="2:4" x14ac:dyDescent="0.25">
      <c r="B36" s="332" t="s">
        <v>942</v>
      </c>
      <c r="D36" s="175">
        <v>83.55407772622732</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row r="44" spans="2:4" x14ac:dyDescent="0.25">
      <c r="B44" s="196" t="s">
        <v>444</v>
      </c>
      <c r="C44" s="196" t="s">
        <v>198</v>
      </c>
    </row>
    <row r="45" spans="2:4" x14ac:dyDescent="0.25">
      <c r="B45" s="81"/>
      <c r="C45" s="196" t="s">
        <v>489</v>
      </c>
    </row>
    <row r="46" spans="2:4" x14ac:dyDescent="0.25">
      <c r="B46" s="81"/>
      <c r="C46" s="178" t="s">
        <v>490</v>
      </c>
    </row>
    <row r="47" spans="2:4" x14ac:dyDescent="0.25">
      <c r="B47" s="196" t="s">
        <v>485</v>
      </c>
      <c r="C47" s="135" t="s">
        <v>491</v>
      </c>
    </row>
    <row r="48" spans="2:4" x14ac:dyDescent="0.25">
      <c r="B48" s="81"/>
      <c r="C48" s="196"/>
    </row>
    <row r="49" spans="2:3" x14ac:dyDescent="0.25">
      <c r="B49" s="196" t="s">
        <v>448</v>
      </c>
      <c r="C49" s="196" t="s">
        <v>252</v>
      </c>
    </row>
  </sheetData>
  <hyperlinks>
    <hyperlink ref="B1" location="'NČI 2014+ v14 '!N82" display="zpět"/>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0"/>
  <sheetViews>
    <sheetView workbookViewId="0">
      <pane xSplit="2" ySplit="5" topLeftCell="C18" activePane="bottomRight" state="frozen"/>
      <selection activeCell="C6" sqref="C6"/>
      <selection pane="topRight" activeCell="C6" sqref="C6"/>
      <selection pane="bottomLeft" activeCell="C6" sqref="C6"/>
      <selection pane="bottomRight"/>
    </sheetView>
  </sheetViews>
  <sheetFormatPr defaultRowHeight="15" x14ac:dyDescent="0.25"/>
  <cols>
    <col min="1" max="1" width="2.5703125" style="303" customWidth="1"/>
    <col min="2" max="2" width="17.28515625" style="303" customWidth="1"/>
    <col min="3" max="11" width="8.85546875" style="303" customWidth="1"/>
    <col min="12" max="12" width="9.140625" style="303"/>
    <col min="13" max="13" width="9.28515625" style="303" customWidth="1"/>
    <col min="14" max="14" width="10.140625" style="303" customWidth="1"/>
    <col min="15" max="16384" width="9.140625" style="303"/>
  </cols>
  <sheetData>
    <row r="1" spans="2:17" x14ac:dyDescent="0.25">
      <c r="B1" s="190" t="s">
        <v>295</v>
      </c>
    </row>
    <row r="2" spans="2:17" x14ac:dyDescent="0.25">
      <c r="B2" s="198" t="s">
        <v>324</v>
      </c>
      <c r="C2" s="196"/>
      <c r="D2" s="196"/>
      <c r="E2" s="196"/>
      <c r="F2" s="92"/>
    </row>
    <row r="3" spans="2:17" s="196" customFormat="1" ht="15" customHeight="1" x14ac:dyDescent="0.25">
      <c r="B3" s="197" t="s">
        <v>323</v>
      </c>
      <c r="C3" s="197"/>
      <c r="D3" s="197"/>
      <c r="E3" s="197"/>
      <c r="F3" s="197"/>
      <c r="G3" s="303"/>
      <c r="H3" s="303"/>
      <c r="K3" s="91"/>
      <c r="O3" s="303"/>
      <c r="P3" s="303"/>
    </row>
    <row r="4" spans="2:17" x14ac:dyDescent="0.25">
      <c r="Q4" s="192" t="s">
        <v>128</v>
      </c>
    </row>
    <row r="5" spans="2:17" x14ac:dyDescent="0.25">
      <c r="B5" s="305" t="s">
        <v>296</v>
      </c>
      <c r="C5" s="194">
        <v>1996</v>
      </c>
      <c r="D5" s="194">
        <v>2002</v>
      </c>
      <c r="E5" s="194">
        <v>2003</v>
      </c>
      <c r="F5" s="194">
        <v>2004</v>
      </c>
      <c r="G5" s="194">
        <v>2005</v>
      </c>
      <c r="H5" s="194">
        <v>2006</v>
      </c>
      <c r="I5" s="194">
        <v>2007</v>
      </c>
      <c r="J5" s="194">
        <v>2008</v>
      </c>
      <c r="K5" s="194">
        <v>2009</v>
      </c>
      <c r="L5" s="194">
        <v>2010</v>
      </c>
      <c r="M5" s="194">
        <v>2011</v>
      </c>
      <c r="N5" s="194">
        <v>2012</v>
      </c>
      <c r="O5" s="194">
        <v>2013</v>
      </c>
      <c r="P5" s="194">
        <v>2014</v>
      </c>
      <c r="Q5" s="194">
        <v>2015</v>
      </c>
    </row>
    <row r="6" spans="2:17" x14ac:dyDescent="0.25">
      <c r="B6" s="306" t="s">
        <v>297</v>
      </c>
      <c r="C6" s="199">
        <v>199151</v>
      </c>
      <c r="D6" s="199">
        <v>231608</v>
      </c>
      <c r="E6" s="199">
        <v>240421</v>
      </c>
      <c r="F6" s="199">
        <v>254294</v>
      </c>
      <c r="G6" s="199">
        <v>278312</v>
      </c>
      <c r="H6" s="199">
        <v>321456</v>
      </c>
      <c r="I6" s="199">
        <v>392315</v>
      </c>
      <c r="J6" s="199">
        <v>437565</v>
      </c>
      <c r="K6" s="199">
        <v>432503</v>
      </c>
      <c r="L6" s="199">
        <v>424291</v>
      </c>
      <c r="M6" s="199">
        <v>434153</v>
      </c>
      <c r="N6" s="199">
        <v>435946</v>
      </c>
      <c r="O6" s="199">
        <v>439189</v>
      </c>
      <c r="P6" s="199">
        <v>449367</v>
      </c>
      <c r="Q6" s="199">
        <v>464670</v>
      </c>
    </row>
    <row r="7" spans="2:17" x14ac:dyDescent="0.25">
      <c r="B7" s="73" t="s">
        <v>298</v>
      </c>
      <c r="C7" s="88">
        <v>61203</v>
      </c>
      <c r="D7" s="88">
        <v>70978</v>
      </c>
      <c r="E7" s="88">
        <v>69115</v>
      </c>
      <c r="F7" s="88">
        <v>77922</v>
      </c>
      <c r="G7" s="88">
        <v>89997</v>
      </c>
      <c r="H7" s="88">
        <v>103482</v>
      </c>
      <c r="I7" s="88">
        <v>129002</v>
      </c>
      <c r="J7" s="88">
        <v>141841</v>
      </c>
      <c r="K7" s="88">
        <v>148123</v>
      </c>
      <c r="L7" s="88">
        <v>148447</v>
      </c>
      <c r="M7" s="88">
        <v>160783</v>
      </c>
      <c r="N7" s="88">
        <v>162715</v>
      </c>
      <c r="O7" s="88">
        <v>161006</v>
      </c>
      <c r="P7" s="88">
        <v>166332</v>
      </c>
      <c r="Q7" s="88">
        <v>171408</v>
      </c>
    </row>
    <row r="8" spans="2:17" x14ac:dyDescent="0.25">
      <c r="B8" s="73" t="s">
        <v>299</v>
      </c>
      <c r="C8" s="88">
        <v>22413</v>
      </c>
      <c r="D8" s="88">
        <v>27038</v>
      </c>
      <c r="E8" s="88">
        <v>29847</v>
      </c>
      <c r="F8" s="88">
        <v>31127</v>
      </c>
      <c r="G8" s="88">
        <v>35304</v>
      </c>
      <c r="H8" s="88">
        <v>42588</v>
      </c>
      <c r="I8" s="88">
        <v>50273</v>
      </c>
      <c r="J8" s="88">
        <v>60123</v>
      </c>
      <c r="K8" s="88">
        <v>58490</v>
      </c>
      <c r="L8" s="88">
        <v>57757</v>
      </c>
      <c r="M8" s="88">
        <v>57522</v>
      </c>
      <c r="N8" s="88">
        <v>56810</v>
      </c>
      <c r="O8" s="88">
        <v>57850</v>
      </c>
      <c r="P8" s="88">
        <v>59860</v>
      </c>
      <c r="Q8" s="88">
        <v>61682</v>
      </c>
    </row>
    <row r="9" spans="2:17" x14ac:dyDescent="0.25">
      <c r="B9" s="73" t="s">
        <v>300</v>
      </c>
      <c r="C9" s="88">
        <v>9175</v>
      </c>
      <c r="D9" s="88">
        <v>8698</v>
      </c>
      <c r="E9" s="88">
        <v>9660</v>
      </c>
      <c r="F9" s="88">
        <v>9954</v>
      </c>
      <c r="G9" s="88">
        <v>10595</v>
      </c>
      <c r="H9" s="88">
        <v>12584</v>
      </c>
      <c r="I9" s="88">
        <v>15171</v>
      </c>
      <c r="J9" s="88">
        <v>16560</v>
      </c>
      <c r="K9" s="88">
        <v>15415</v>
      </c>
      <c r="L9" s="88">
        <v>15037</v>
      </c>
      <c r="M9" s="88">
        <v>14894</v>
      </c>
      <c r="N9" s="88">
        <v>14838</v>
      </c>
      <c r="O9" s="88">
        <v>15200</v>
      </c>
      <c r="P9" s="88">
        <v>15366</v>
      </c>
      <c r="Q9" s="88">
        <v>16390</v>
      </c>
    </row>
    <row r="10" spans="2:17" x14ac:dyDescent="0.25">
      <c r="B10" s="73" t="s">
        <v>301</v>
      </c>
      <c r="C10" s="88">
        <v>8670</v>
      </c>
      <c r="D10" s="88">
        <v>10815</v>
      </c>
      <c r="E10" s="88">
        <v>12687</v>
      </c>
      <c r="F10" s="88">
        <v>12530</v>
      </c>
      <c r="G10" s="88">
        <v>13206</v>
      </c>
      <c r="H10" s="88">
        <v>15432</v>
      </c>
      <c r="I10" s="88">
        <v>20986</v>
      </c>
      <c r="J10" s="88">
        <v>27636</v>
      </c>
      <c r="K10" s="88">
        <v>27562</v>
      </c>
      <c r="L10" s="88">
        <v>25175</v>
      </c>
      <c r="M10" s="88">
        <v>23884</v>
      </c>
      <c r="N10" s="88">
        <v>23866</v>
      </c>
      <c r="O10" s="88">
        <v>25166</v>
      </c>
      <c r="P10" s="88">
        <v>25958</v>
      </c>
      <c r="Q10" s="88">
        <v>27304</v>
      </c>
    </row>
    <row r="11" spans="2:17" x14ac:dyDescent="0.25">
      <c r="B11" s="73" t="s">
        <v>302</v>
      </c>
      <c r="C11" s="88">
        <v>7670</v>
      </c>
      <c r="D11" s="88">
        <v>13198</v>
      </c>
      <c r="E11" s="88">
        <v>13563</v>
      </c>
      <c r="F11" s="88">
        <v>14729</v>
      </c>
      <c r="G11" s="88">
        <v>14437</v>
      </c>
      <c r="H11" s="88">
        <v>16075</v>
      </c>
      <c r="I11" s="88">
        <v>19419</v>
      </c>
      <c r="J11" s="88">
        <v>20321</v>
      </c>
      <c r="K11" s="88">
        <v>19643</v>
      </c>
      <c r="L11" s="88">
        <v>19617</v>
      </c>
      <c r="M11" s="88">
        <v>19411</v>
      </c>
      <c r="N11" s="88">
        <v>18388</v>
      </c>
      <c r="O11" s="88">
        <v>18854</v>
      </c>
      <c r="P11" s="88">
        <v>18873</v>
      </c>
      <c r="Q11" s="88">
        <v>19073</v>
      </c>
    </row>
    <row r="12" spans="2:17" x14ac:dyDescent="0.25">
      <c r="B12" s="73" t="s">
        <v>303</v>
      </c>
      <c r="C12" s="88">
        <v>13985</v>
      </c>
      <c r="D12" s="88">
        <v>16180</v>
      </c>
      <c r="E12" s="88">
        <v>16883</v>
      </c>
      <c r="F12" s="88">
        <v>19731</v>
      </c>
      <c r="G12" s="88">
        <v>22130</v>
      </c>
      <c r="H12" s="88">
        <v>26336</v>
      </c>
      <c r="I12" s="88">
        <v>33053</v>
      </c>
      <c r="J12" s="88">
        <v>35451</v>
      </c>
      <c r="K12" s="88">
        <v>31994</v>
      </c>
      <c r="L12" s="88">
        <v>30578</v>
      </c>
      <c r="M12" s="88">
        <v>30607</v>
      </c>
      <c r="N12" s="88">
        <v>30461</v>
      </c>
      <c r="O12" s="88">
        <v>31520</v>
      </c>
      <c r="P12" s="88">
        <v>31878</v>
      </c>
      <c r="Q12" s="88">
        <v>32612</v>
      </c>
    </row>
    <row r="13" spans="2:17" x14ac:dyDescent="0.25">
      <c r="B13" s="73" t="s">
        <v>304</v>
      </c>
      <c r="C13" s="88">
        <v>8446</v>
      </c>
      <c r="D13" s="88">
        <v>9069</v>
      </c>
      <c r="E13" s="88">
        <v>9849</v>
      </c>
      <c r="F13" s="88">
        <v>10672</v>
      </c>
      <c r="G13" s="88">
        <v>11675</v>
      </c>
      <c r="H13" s="88">
        <v>13148</v>
      </c>
      <c r="I13" s="88">
        <v>15288</v>
      </c>
      <c r="J13" s="88">
        <v>17320</v>
      </c>
      <c r="K13" s="88">
        <v>17309</v>
      </c>
      <c r="L13" s="88">
        <v>16776</v>
      </c>
      <c r="M13" s="88">
        <v>16660</v>
      </c>
      <c r="N13" s="88">
        <v>16604</v>
      </c>
      <c r="O13" s="88">
        <v>16819</v>
      </c>
      <c r="P13" s="88">
        <v>17048</v>
      </c>
      <c r="Q13" s="88">
        <v>17894</v>
      </c>
    </row>
    <row r="14" spans="2:17" x14ac:dyDescent="0.25">
      <c r="B14" s="73" t="s">
        <v>305</v>
      </c>
      <c r="C14" s="88">
        <v>8418</v>
      </c>
      <c r="D14" s="88">
        <v>9386</v>
      </c>
      <c r="E14" s="88">
        <v>9269</v>
      </c>
      <c r="F14" s="88">
        <v>9852</v>
      </c>
      <c r="G14" s="88">
        <v>11294</v>
      </c>
      <c r="H14" s="88">
        <v>13326</v>
      </c>
      <c r="I14" s="88">
        <v>15512</v>
      </c>
      <c r="J14" s="88">
        <v>16517</v>
      </c>
      <c r="K14" s="88">
        <v>15244</v>
      </c>
      <c r="L14" s="88">
        <v>14798</v>
      </c>
      <c r="M14" s="88">
        <v>14078</v>
      </c>
      <c r="N14" s="88">
        <v>13269</v>
      </c>
      <c r="O14" s="88">
        <v>13312</v>
      </c>
      <c r="P14" s="88">
        <v>13266</v>
      </c>
      <c r="Q14" s="88">
        <v>13683</v>
      </c>
    </row>
    <row r="15" spans="2:17" x14ac:dyDescent="0.25">
      <c r="B15" s="73" t="s">
        <v>306</v>
      </c>
      <c r="C15" s="88">
        <v>5335</v>
      </c>
      <c r="D15" s="88">
        <v>6623</v>
      </c>
      <c r="E15" s="88">
        <v>5807</v>
      </c>
      <c r="F15" s="88">
        <v>5863</v>
      </c>
      <c r="G15" s="88">
        <v>6418</v>
      </c>
      <c r="H15" s="88">
        <v>7670</v>
      </c>
      <c r="I15" s="88">
        <v>10562</v>
      </c>
      <c r="J15" s="88">
        <v>12588</v>
      </c>
      <c r="K15" s="88">
        <v>11972</v>
      </c>
      <c r="L15" s="88">
        <v>12063</v>
      </c>
      <c r="M15" s="88">
        <v>11495</v>
      </c>
      <c r="N15" s="88">
        <v>11115</v>
      </c>
      <c r="O15" s="88">
        <v>11301</v>
      </c>
      <c r="P15" s="88">
        <v>11559</v>
      </c>
      <c r="Q15" s="88">
        <v>12011</v>
      </c>
    </row>
    <row r="16" spans="2:17" x14ac:dyDescent="0.25">
      <c r="B16" s="73" t="s">
        <v>307</v>
      </c>
      <c r="C16" s="88">
        <v>3739</v>
      </c>
      <c r="D16" s="88">
        <v>5246</v>
      </c>
      <c r="E16" s="88">
        <v>5961</v>
      </c>
      <c r="F16" s="88">
        <v>5883</v>
      </c>
      <c r="G16" s="88">
        <v>6160</v>
      </c>
      <c r="H16" s="88">
        <v>7016</v>
      </c>
      <c r="I16" s="88">
        <v>8729</v>
      </c>
      <c r="J16" s="88">
        <v>9771</v>
      </c>
      <c r="K16" s="88">
        <v>8583</v>
      </c>
      <c r="L16" s="88">
        <v>8023</v>
      </c>
      <c r="M16" s="88">
        <v>7873</v>
      </c>
      <c r="N16" s="88">
        <v>7752</v>
      </c>
      <c r="O16" s="88">
        <v>7775</v>
      </c>
      <c r="P16" s="88">
        <v>7806</v>
      </c>
      <c r="Q16" s="88">
        <v>8050</v>
      </c>
    </row>
    <row r="17" spans="2:17" x14ac:dyDescent="0.25">
      <c r="B17" s="73" t="s">
        <v>308</v>
      </c>
      <c r="C17" s="88">
        <v>14723</v>
      </c>
      <c r="D17" s="88">
        <v>20039</v>
      </c>
      <c r="E17" s="88">
        <v>22668</v>
      </c>
      <c r="F17" s="88">
        <v>23913</v>
      </c>
      <c r="G17" s="88">
        <v>24234</v>
      </c>
      <c r="H17" s="88">
        <v>27983</v>
      </c>
      <c r="I17" s="88">
        <v>32606</v>
      </c>
      <c r="J17" s="88">
        <v>35619</v>
      </c>
      <c r="K17" s="88">
        <v>36907</v>
      </c>
      <c r="L17" s="88">
        <v>35953</v>
      </c>
      <c r="M17" s="88">
        <v>36386</v>
      </c>
      <c r="N17" s="88">
        <v>36690</v>
      </c>
      <c r="O17" s="88">
        <v>37804</v>
      </c>
      <c r="P17" s="88">
        <v>38588</v>
      </c>
      <c r="Q17" s="88">
        <v>40366</v>
      </c>
    </row>
    <row r="18" spans="2:17" x14ac:dyDescent="0.25">
      <c r="B18" s="73" t="s">
        <v>309</v>
      </c>
      <c r="C18" s="88">
        <v>6037</v>
      </c>
      <c r="D18" s="88">
        <v>6910</v>
      </c>
      <c r="E18" s="88">
        <v>7038</v>
      </c>
      <c r="F18" s="88">
        <v>7103</v>
      </c>
      <c r="G18" s="88">
        <v>7497</v>
      </c>
      <c r="H18" s="88">
        <v>8499</v>
      </c>
      <c r="I18" s="88">
        <v>10322</v>
      </c>
      <c r="J18" s="88">
        <v>9909</v>
      </c>
      <c r="K18" s="88">
        <v>9440</v>
      </c>
      <c r="L18" s="88">
        <v>9465</v>
      </c>
      <c r="M18" s="88">
        <v>9765</v>
      </c>
      <c r="N18" s="88">
        <v>9807</v>
      </c>
      <c r="O18" s="88">
        <v>10041</v>
      </c>
      <c r="P18" s="88">
        <v>10110</v>
      </c>
      <c r="Q18" s="88">
        <v>10413</v>
      </c>
    </row>
    <row r="19" spans="2:17" x14ac:dyDescent="0.25">
      <c r="B19" s="73" t="s">
        <v>310</v>
      </c>
      <c r="C19" s="88">
        <v>6558</v>
      </c>
      <c r="D19" s="88">
        <v>8262</v>
      </c>
      <c r="E19" s="88">
        <v>8115</v>
      </c>
      <c r="F19" s="88">
        <v>6374</v>
      </c>
      <c r="G19" s="88">
        <v>5926</v>
      </c>
      <c r="H19" s="88">
        <v>6596</v>
      </c>
      <c r="I19" s="88">
        <v>7639</v>
      </c>
      <c r="J19" s="88">
        <v>8413</v>
      </c>
      <c r="K19" s="88">
        <v>8133</v>
      </c>
      <c r="L19" s="88">
        <v>8032</v>
      </c>
      <c r="M19" s="88">
        <v>8009</v>
      </c>
      <c r="N19" s="88">
        <v>7968</v>
      </c>
      <c r="O19" s="88">
        <v>8003</v>
      </c>
      <c r="P19" s="88">
        <v>8106</v>
      </c>
      <c r="Q19" s="88">
        <v>8538</v>
      </c>
    </row>
    <row r="20" spans="2:17" x14ac:dyDescent="0.25">
      <c r="B20" s="73" t="s">
        <v>311</v>
      </c>
      <c r="C20" s="88">
        <v>22779</v>
      </c>
      <c r="D20" s="88">
        <v>19166</v>
      </c>
      <c r="E20" s="88">
        <v>19959</v>
      </c>
      <c r="F20" s="88">
        <v>18329</v>
      </c>
      <c r="G20" s="88">
        <v>19337</v>
      </c>
      <c r="H20" s="88">
        <v>20602</v>
      </c>
      <c r="I20" s="88">
        <v>22962</v>
      </c>
      <c r="J20" s="88">
        <v>25496</v>
      </c>
      <c r="K20" s="88">
        <v>23687</v>
      </c>
      <c r="L20" s="88">
        <v>22570</v>
      </c>
      <c r="M20" s="88">
        <v>22786</v>
      </c>
      <c r="N20" s="88">
        <v>23117</v>
      </c>
      <c r="O20" s="88">
        <v>23702</v>
      </c>
      <c r="P20" s="88">
        <v>23924</v>
      </c>
      <c r="Q20" s="88">
        <v>24493</v>
      </c>
    </row>
    <row r="21" spans="2:17" x14ac:dyDescent="0.25">
      <c r="B21" s="112" t="s">
        <v>464</v>
      </c>
      <c r="C21" s="88" t="s">
        <v>465</v>
      </c>
      <c r="D21" s="88" t="s">
        <v>465</v>
      </c>
      <c r="E21" s="88" t="s">
        <v>465</v>
      </c>
      <c r="F21" s="88">
        <v>312</v>
      </c>
      <c r="G21" s="88">
        <v>102</v>
      </c>
      <c r="H21" s="88">
        <v>119</v>
      </c>
      <c r="I21" s="88">
        <v>791</v>
      </c>
      <c r="J21" s="88" t="s">
        <v>244</v>
      </c>
      <c r="K21" s="88">
        <v>1</v>
      </c>
      <c r="L21" s="88" t="s">
        <v>244</v>
      </c>
      <c r="M21" s="88" t="s">
        <v>244</v>
      </c>
      <c r="N21" s="88">
        <v>2546</v>
      </c>
      <c r="O21" s="88">
        <v>836</v>
      </c>
      <c r="P21" s="88">
        <v>693</v>
      </c>
      <c r="Q21" s="88">
        <v>753</v>
      </c>
    </row>
    <row r="22" spans="2:17" x14ac:dyDescent="0.25">
      <c r="B22" s="81"/>
      <c r="C22" s="113"/>
      <c r="D22" s="113"/>
      <c r="E22" s="113"/>
      <c r="F22" s="113"/>
      <c r="G22" s="113"/>
      <c r="H22" s="113"/>
      <c r="I22" s="113"/>
      <c r="J22" s="113"/>
      <c r="K22" s="113"/>
      <c r="L22" s="113"/>
      <c r="M22" s="113"/>
      <c r="N22" s="113"/>
      <c r="O22" s="113"/>
      <c r="P22" s="113"/>
      <c r="Q22" s="113"/>
    </row>
    <row r="24" spans="2:17" x14ac:dyDescent="0.25">
      <c r="B24" s="305" t="s">
        <v>312</v>
      </c>
      <c r="C24" s="194">
        <v>1996</v>
      </c>
      <c r="D24" s="194">
        <v>2002</v>
      </c>
      <c r="E24" s="194">
        <v>2003</v>
      </c>
      <c r="F24" s="194">
        <v>2004</v>
      </c>
      <c r="G24" s="194">
        <v>2005</v>
      </c>
      <c r="H24" s="194">
        <v>2006</v>
      </c>
      <c r="I24" s="194">
        <v>2007</v>
      </c>
      <c r="J24" s="194">
        <v>2008</v>
      </c>
      <c r="K24" s="194">
        <v>2009</v>
      </c>
      <c r="L24" s="194">
        <v>2010</v>
      </c>
      <c r="M24" s="194">
        <v>2011</v>
      </c>
      <c r="N24" s="194">
        <v>2012</v>
      </c>
      <c r="O24" s="194">
        <v>2013</v>
      </c>
      <c r="P24" s="194">
        <v>2014</v>
      </c>
      <c r="Q24" s="194">
        <v>2015</v>
      </c>
    </row>
    <row r="25" spans="2:17" x14ac:dyDescent="0.25">
      <c r="B25" s="306" t="s">
        <v>297</v>
      </c>
      <c r="C25" s="199">
        <v>199151</v>
      </c>
      <c r="D25" s="199">
        <v>231608</v>
      </c>
      <c r="E25" s="199">
        <v>240421</v>
      </c>
      <c r="F25" s="199">
        <v>254294</v>
      </c>
      <c r="G25" s="199">
        <v>278312</v>
      </c>
      <c r="H25" s="199">
        <v>321456</v>
      </c>
      <c r="I25" s="199">
        <v>392315</v>
      </c>
      <c r="J25" s="199">
        <v>437565</v>
      </c>
      <c r="K25" s="199">
        <v>432503</v>
      </c>
      <c r="L25" s="199">
        <v>424291</v>
      </c>
      <c r="M25" s="199">
        <v>434153</v>
      </c>
      <c r="N25" s="199">
        <v>435946</v>
      </c>
      <c r="O25" s="199">
        <v>439189</v>
      </c>
      <c r="P25" s="199">
        <v>449367</v>
      </c>
      <c r="Q25" s="199">
        <f>+Q6</f>
        <v>464670</v>
      </c>
    </row>
    <row r="26" spans="2:17" x14ac:dyDescent="0.25">
      <c r="B26" s="73" t="s">
        <v>313</v>
      </c>
      <c r="C26" s="88">
        <v>61203</v>
      </c>
      <c r="D26" s="88">
        <v>70978</v>
      </c>
      <c r="E26" s="88">
        <v>69115</v>
      </c>
      <c r="F26" s="88">
        <v>77922</v>
      </c>
      <c r="G26" s="88">
        <v>89997</v>
      </c>
      <c r="H26" s="88">
        <v>103482</v>
      </c>
      <c r="I26" s="88">
        <v>129002</v>
      </c>
      <c r="J26" s="88">
        <v>141841</v>
      </c>
      <c r="K26" s="88">
        <v>148123</v>
      </c>
      <c r="L26" s="88">
        <v>148447</v>
      </c>
      <c r="M26" s="88">
        <v>160783</v>
      </c>
      <c r="N26" s="88">
        <v>162715</v>
      </c>
      <c r="O26" s="88">
        <v>161006</v>
      </c>
      <c r="P26" s="88">
        <v>166332</v>
      </c>
      <c r="Q26" s="88">
        <f>+Q7</f>
        <v>171408</v>
      </c>
    </row>
    <row r="27" spans="2:17" x14ac:dyDescent="0.25">
      <c r="B27" s="73" t="s">
        <v>314</v>
      </c>
      <c r="C27" s="88">
        <v>22413</v>
      </c>
      <c r="D27" s="88">
        <v>27038</v>
      </c>
      <c r="E27" s="88">
        <v>29847</v>
      </c>
      <c r="F27" s="88">
        <v>31127</v>
      </c>
      <c r="G27" s="88">
        <v>35304</v>
      </c>
      <c r="H27" s="88">
        <v>42588</v>
      </c>
      <c r="I27" s="88">
        <v>50273</v>
      </c>
      <c r="J27" s="88">
        <v>60123</v>
      </c>
      <c r="K27" s="88">
        <v>58490</v>
      </c>
      <c r="L27" s="88">
        <v>57757</v>
      </c>
      <c r="M27" s="88">
        <v>57522</v>
      </c>
      <c r="N27" s="88">
        <v>56810</v>
      </c>
      <c r="O27" s="88">
        <v>57850</v>
      </c>
      <c r="P27" s="88">
        <v>59860</v>
      </c>
      <c r="Q27" s="88">
        <f>+Q8</f>
        <v>61682</v>
      </c>
    </row>
    <row r="28" spans="2:17" x14ac:dyDescent="0.25">
      <c r="B28" s="73" t="s">
        <v>315</v>
      </c>
      <c r="C28" s="88">
        <v>17845</v>
      </c>
      <c r="D28" s="88">
        <v>19513</v>
      </c>
      <c r="E28" s="88">
        <v>22347</v>
      </c>
      <c r="F28" s="88">
        <v>22484</v>
      </c>
      <c r="G28" s="88">
        <v>23801</v>
      </c>
      <c r="H28" s="88">
        <v>28016</v>
      </c>
      <c r="I28" s="88">
        <v>36157</v>
      </c>
      <c r="J28" s="88">
        <v>44196</v>
      </c>
      <c r="K28" s="88">
        <v>42977</v>
      </c>
      <c r="L28" s="88">
        <v>40212</v>
      </c>
      <c r="M28" s="88">
        <v>38778</v>
      </c>
      <c r="N28" s="88">
        <v>38704</v>
      </c>
      <c r="O28" s="88">
        <v>40366</v>
      </c>
      <c r="P28" s="88">
        <v>41324</v>
      </c>
      <c r="Q28" s="88">
        <f>+Q9+Q10</f>
        <v>43694</v>
      </c>
    </row>
    <row r="29" spans="2:17" x14ac:dyDescent="0.25">
      <c r="B29" s="73" t="s">
        <v>316</v>
      </c>
      <c r="C29" s="88">
        <v>21655</v>
      </c>
      <c r="D29" s="88">
        <v>29378</v>
      </c>
      <c r="E29" s="88">
        <v>30446</v>
      </c>
      <c r="F29" s="88">
        <v>34460</v>
      </c>
      <c r="G29" s="88">
        <v>36567</v>
      </c>
      <c r="H29" s="88">
        <v>42411</v>
      </c>
      <c r="I29" s="88">
        <v>52472</v>
      </c>
      <c r="J29" s="88">
        <v>55772</v>
      </c>
      <c r="K29" s="88">
        <v>51637</v>
      </c>
      <c r="L29" s="88">
        <v>50195</v>
      </c>
      <c r="M29" s="88">
        <v>50018</v>
      </c>
      <c r="N29" s="88">
        <v>48849</v>
      </c>
      <c r="O29" s="88">
        <v>50374</v>
      </c>
      <c r="P29" s="88">
        <v>50751</v>
      </c>
      <c r="Q29" s="88">
        <f>+Q11+Q12</f>
        <v>51685</v>
      </c>
    </row>
    <row r="30" spans="2:17" x14ac:dyDescent="0.25">
      <c r="B30" s="73" t="s">
        <v>317</v>
      </c>
      <c r="C30" s="88">
        <v>22199</v>
      </c>
      <c r="D30" s="88">
        <v>25078</v>
      </c>
      <c r="E30" s="88">
        <v>24925</v>
      </c>
      <c r="F30" s="88">
        <v>26387</v>
      </c>
      <c r="G30" s="88">
        <v>29387</v>
      </c>
      <c r="H30" s="88">
        <v>34144</v>
      </c>
      <c r="I30" s="88">
        <v>41362</v>
      </c>
      <c r="J30" s="88">
        <v>46425</v>
      </c>
      <c r="K30" s="88">
        <v>44525</v>
      </c>
      <c r="L30" s="88">
        <v>43637</v>
      </c>
      <c r="M30" s="88">
        <v>42233</v>
      </c>
      <c r="N30" s="88">
        <v>40988</v>
      </c>
      <c r="O30" s="88">
        <v>41432</v>
      </c>
      <c r="P30" s="88">
        <v>41873</v>
      </c>
      <c r="Q30" s="88">
        <f>+Q13+Q14+Q15</f>
        <v>43588</v>
      </c>
    </row>
    <row r="31" spans="2:17" x14ac:dyDescent="0.25">
      <c r="B31" s="73" t="s">
        <v>318</v>
      </c>
      <c r="C31" s="88">
        <v>18462</v>
      </c>
      <c r="D31" s="88">
        <v>25285</v>
      </c>
      <c r="E31" s="88">
        <v>28629</v>
      </c>
      <c r="F31" s="88">
        <v>29796</v>
      </c>
      <c r="G31" s="88">
        <v>30394</v>
      </c>
      <c r="H31" s="88">
        <v>34999</v>
      </c>
      <c r="I31" s="88">
        <v>41335</v>
      </c>
      <c r="J31" s="88">
        <v>45390</v>
      </c>
      <c r="K31" s="88">
        <v>45490</v>
      </c>
      <c r="L31" s="88">
        <v>43976</v>
      </c>
      <c r="M31" s="88">
        <v>44259</v>
      </c>
      <c r="N31" s="88">
        <v>44442</v>
      </c>
      <c r="O31" s="88">
        <v>45579</v>
      </c>
      <c r="P31" s="88">
        <v>46394</v>
      </c>
      <c r="Q31" s="88">
        <f>+Q16+Q17</f>
        <v>48416</v>
      </c>
    </row>
    <row r="32" spans="2:17" x14ac:dyDescent="0.25">
      <c r="B32" s="73" t="s">
        <v>319</v>
      </c>
      <c r="C32" s="88">
        <v>12595</v>
      </c>
      <c r="D32" s="88">
        <v>15172</v>
      </c>
      <c r="E32" s="88">
        <v>15153</v>
      </c>
      <c r="F32" s="88">
        <v>13477</v>
      </c>
      <c r="G32" s="88">
        <v>13423</v>
      </c>
      <c r="H32" s="88">
        <v>15095</v>
      </c>
      <c r="I32" s="88">
        <v>17961</v>
      </c>
      <c r="J32" s="88">
        <v>18322</v>
      </c>
      <c r="K32" s="88">
        <v>17573</v>
      </c>
      <c r="L32" s="88">
        <v>17497</v>
      </c>
      <c r="M32" s="88">
        <v>17774</v>
      </c>
      <c r="N32" s="88">
        <v>17775</v>
      </c>
      <c r="O32" s="88">
        <v>18044</v>
      </c>
      <c r="P32" s="88">
        <v>18216</v>
      </c>
      <c r="Q32" s="88">
        <f>+Q18+Q19</f>
        <v>18951</v>
      </c>
    </row>
    <row r="33" spans="2:17" x14ac:dyDescent="0.25">
      <c r="B33" s="73" t="s">
        <v>320</v>
      </c>
      <c r="C33" s="88">
        <v>22779</v>
      </c>
      <c r="D33" s="88">
        <v>19166</v>
      </c>
      <c r="E33" s="88">
        <v>19959</v>
      </c>
      <c r="F33" s="88">
        <v>18329</v>
      </c>
      <c r="G33" s="88">
        <v>19337</v>
      </c>
      <c r="H33" s="88">
        <v>20602</v>
      </c>
      <c r="I33" s="88">
        <v>22962</v>
      </c>
      <c r="J33" s="88">
        <v>25496</v>
      </c>
      <c r="K33" s="88">
        <v>23687</v>
      </c>
      <c r="L33" s="88">
        <v>22570</v>
      </c>
      <c r="M33" s="88">
        <v>22786</v>
      </c>
      <c r="N33" s="88">
        <v>23117</v>
      </c>
      <c r="O33" s="88">
        <v>23702</v>
      </c>
      <c r="P33" s="88">
        <v>23924</v>
      </c>
      <c r="Q33" s="88">
        <f>+Q20</f>
        <v>24493</v>
      </c>
    </row>
    <row r="34" spans="2:17" x14ac:dyDescent="0.25">
      <c r="B34" s="112" t="s">
        <v>464</v>
      </c>
      <c r="C34" s="88" t="s">
        <v>465</v>
      </c>
      <c r="D34" s="88" t="s">
        <v>465</v>
      </c>
      <c r="E34" s="88" t="s">
        <v>465</v>
      </c>
      <c r="F34" s="88">
        <v>312</v>
      </c>
      <c r="G34" s="88">
        <v>102</v>
      </c>
      <c r="H34" s="88">
        <v>119</v>
      </c>
      <c r="I34" s="88">
        <v>791</v>
      </c>
      <c r="J34" s="88" t="s">
        <v>244</v>
      </c>
      <c r="K34" s="88">
        <v>1</v>
      </c>
      <c r="L34" s="88" t="s">
        <v>244</v>
      </c>
      <c r="M34" s="88" t="s">
        <v>244</v>
      </c>
      <c r="N34" s="88">
        <v>2546</v>
      </c>
      <c r="O34" s="88">
        <v>836</v>
      </c>
      <c r="P34" s="88">
        <v>693</v>
      </c>
      <c r="Q34" s="88">
        <f>+Q21</f>
        <v>753</v>
      </c>
    </row>
    <row r="36" spans="2:17" x14ac:dyDescent="0.25">
      <c r="B36" s="196" t="s">
        <v>444</v>
      </c>
      <c r="C36" s="196" t="s">
        <v>466</v>
      </c>
    </row>
    <row r="37" spans="2:17" x14ac:dyDescent="0.25">
      <c r="B37" s="196" t="s">
        <v>445</v>
      </c>
      <c r="C37" s="196" t="s">
        <v>921</v>
      </c>
    </row>
    <row r="38" spans="2:17" x14ac:dyDescent="0.25">
      <c r="B38" s="196" t="s">
        <v>446</v>
      </c>
      <c r="C38" s="191" t="s">
        <v>922</v>
      </c>
    </row>
    <row r="39" spans="2:17" x14ac:dyDescent="0.25">
      <c r="B39" s="196" t="s">
        <v>447</v>
      </c>
      <c r="C39" s="190" t="s">
        <v>923</v>
      </c>
    </row>
    <row r="40" spans="2:17" x14ac:dyDescent="0.25">
      <c r="B40" s="196" t="s">
        <v>448</v>
      </c>
      <c r="C40" s="303" t="s">
        <v>924</v>
      </c>
    </row>
  </sheetData>
  <hyperlinks>
    <hyperlink ref="B1" location="'NČI 2014+ v14 '!N5" display="zpět"/>
  </hyperlinks>
  <pageMargins left="0.7" right="0.7" top="0.78740157499999996" bottom="0.78740157499999996"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G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4.85546875" style="303" customWidth="1"/>
    <col min="2" max="2" width="30.7109375" style="303" customWidth="1"/>
    <col min="3" max="3" width="6.28515625" style="303" customWidth="1"/>
    <col min="4" max="4" width="20.28515625" style="303" bestFit="1" customWidth="1"/>
    <col min="5" max="5" width="10.42578125" style="303" customWidth="1"/>
    <col min="6" max="16384" width="9.140625" style="303"/>
  </cols>
  <sheetData>
    <row r="1" spans="2:7" x14ac:dyDescent="0.25">
      <c r="B1" s="190" t="s">
        <v>295</v>
      </c>
    </row>
    <row r="2" spans="2:7" x14ac:dyDescent="0.25">
      <c r="B2" s="191" t="s">
        <v>917</v>
      </c>
    </row>
    <row r="3" spans="2:7" x14ac:dyDescent="0.25">
      <c r="B3" s="197" t="s">
        <v>995</v>
      </c>
      <c r="C3" s="197"/>
      <c r="D3" s="197"/>
      <c r="E3" s="197"/>
      <c r="F3" s="197"/>
      <c r="G3" s="197"/>
    </row>
    <row r="4" spans="2:7" x14ac:dyDescent="0.25">
      <c r="E4" s="330" t="s">
        <v>18</v>
      </c>
    </row>
    <row r="5" spans="2:7" x14ac:dyDescent="0.25">
      <c r="B5" s="305" t="s">
        <v>296</v>
      </c>
      <c r="C5" s="194" t="s">
        <v>934</v>
      </c>
      <c r="D5" s="194">
        <v>2015</v>
      </c>
    </row>
    <row r="6" spans="2:7" x14ac:dyDescent="0.25">
      <c r="B6" s="306" t="s">
        <v>297</v>
      </c>
      <c r="C6" s="180"/>
      <c r="D6" s="336">
        <v>66.403188289869036</v>
      </c>
    </row>
    <row r="7" spans="2:7" x14ac:dyDescent="0.25">
      <c r="B7" s="73" t="s">
        <v>298</v>
      </c>
      <c r="C7" s="331" t="s">
        <v>935</v>
      </c>
      <c r="D7" s="175">
        <v>69.529998012895675</v>
      </c>
    </row>
    <row r="8" spans="2:7" x14ac:dyDescent="0.25">
      <c r="B8" s="73" t="s">
        <v>299</v>
      </c>
      <c r="C8" s="331" t="s">
        <v>935</v>
      </c>
      <c r="D8" s="175">
        <v>68.220720353795514</v>
      </c>
    </row>
    <row r="9" spans="2:7" x14ac:dyDescent="0.25">
      <c r="B9" s="73" t="s">
        <v>300</v>
      </c>
      <c r="C9" s="331" t="s">
        <v>936</v>
      </c>
      <c r="D9" s="175">
        <v>66.432028139630447</v>
      </c>
    </row>
    <row r="10" spans="2:7" x14ac:dyDescent="0.25">
      <c r="B10" s="73" t="s">
        <v>301</v>
      </c>
      <c r="C10" s="331" t="s">
        <v>936</v>
      </c>
      <c r="D10" s="175">
        <v>68.734903846090717</v>
      </c>
    </row>
    <row r="11" spans="2:7" x14ac:dyDescent="0.25">
      <c r="B11" s="73" t="s">
        <v>302</v>
      </c>
      <c r="C11" s="331" t="s">
        <v>937</v>
      </c>
      <c r="D11" s="175">
        <v>64.99888466541384</v>
      </c>
    </row>
    <row r="12" spans="2:7" x14ac:dyDescent="0.25">
      <c r="B12" s="73" t="s">
        <v>303</v>
      </c>
      <c r="C12" s="331" t="s">
        <v>937</v>
      </c>
      <c r="D12" s="175">
        <v>61.311818947516549</v>
      </c>
    </row>
    <row r="13" spans="2:7" x14ac:dyDescent="0.25">
      <c r="B13" s="73" t="s">
        <v>304</v>
      </c>
      <c r="C13" s="331" t="s">
        <v>937</v>
      </c>
      <c r="D13" s="175">
        <v>64.106497596195823</v>
      </c>
    </row>
    <row r="14" spans="2:7" x14ac:dyDescent="0.25">
      <c r="B14" s="73" t="s">
        <v>305</v>
      </c>
      <c r="C14" s="331" t="s">
        <v>937</v>
      </c>
      <c r="D14" s="175">
        <v>67.43966726380151</v>
      </c>
      <c r="G14" s="333"/>
    </row>
    <row r="15" spans="2:7" x14ac:dyDescent="0.25">
      <c r="B15" s="73" t="s">
        <v>306</v>
      </c>
      <c r="C15" s="331" t="s">
        <v>936</v>
      </c>
      <c r="D15" s="175">
        <v>68.108980176773557</v>
      </c>
    </row>
    <row r="16" spans="2:7" x14ac:dyDescent="0.25">
      <c r="B16" s="73" t="s">
        <v>307</v>
      </c>
      <c r="C16" s="331" t="s">
        <v>936</v>
      </c>
      <c r="D16" s="175">
        <v>65.29067742343571</v>
      </c>
    </row>
    <row r="17" spans="2:4" x14ac:dyDescent="0.25">
      <c r="B17" s="73" t="s">
        <v>308</v>
      </c>
      <c r="C17" s="331" t="s">
        <v>937</v>
      </c>
      <c r="D17" s="175">
        <v>68.239902078648868</v>
      </c>
    </row>
    <row r="18" spans="2:4" x14ac:dyDescent="0.25">
      <c r="B18" s="73" t="s">
        <v>309</v>
      </c>
      <c r="C18" s="331" t="s">
        <v>936</v>
      </c>
      <c r="D18" s="175">
        <v>62.724702270854436</v>
      </c>
    </row>
    <row r="19" spans="2:4" x14ac:dyDescent="0.25">
      <c r="B19" s="73" t="s">
        <v>310</v>
      </c>
      <c r="C19" s="331" t="s">
        <v>936</v>
      </c>
      <c r="D19" s="175">
        <v>68.006080019222921</v>
      </c>
    </row>
    <row r="20" spans="2:4" x14ac:dyDescent="0.25">
      <c r="B20" s="73" t="s">
        <v>311</v>
      </c>
      <c r="C20" s="331" t="s">
        <v>937</v>
      </c>
      <c r="D20" s="175">
        <v>63.21831370013453</v>
      </c>
    </row>
    <row r="22" spans="2:4" x14ac:dyDescent="0.25">
      <c r="B22" s="305" t="s">
        <v>312</v>
      </c>
      <c r="D22" s="194">
        <v>2015</v>
      </c>
    </row>
    <row r="23" spans="2:4" x14ac:dyDescent="0.25">
      <c r="B23" s="306" t="s">
        <v>297</v>
      </c>
      <c r="D23" s="336">
        <v>66.403188289869036</v>
      </c>
    </row>
    <row r="24" spans="2:4" x14ac:dyDescent="0.25">
      <c r="B24" s="73" t="s">
        <v>313</v>
      </c>
      <c r="D24" s="175">
        <v>69.529998012895675</v>
      </c>
    </row>
    <row r="25" spans="2:4" x14ac:dyDescent="0.25">
      <c r="B25" s="73" t="s">
        <v>314</v>
      </c>
      <c r="D25" s="175">
        <v>68.220720353795514</v>
      </c>
    </row>
    <row r="26" spans="2:4" x14ac:dyDescent="0.25">
      <c r="B26" s="73" t="s">
        <v>315</v>
      </c>
      <c r="D26" s="175">
        <v>67.523981760493328</v>
      </c>
    </row>
    <row r="27" spans="2:4" x14ac:dyDescent="0.25">
      <c r="B27" s="73" t="s">
        <v>316</v>
      </c>
      <c r="D27" s="175">
        <v>62.304278384531678</v>
      </c>
    </row>
    <row r="28" spans="2:4" x14ac:dyDescent="0.25">
      <c r="B28" s="73" t="s">
        <v>317</v>
      </c>
      <c r="D28" s="175">
        <v>66.689330309190879</v>
      </c>
    </row>
    <row r="29" spans="2:4" x14ac:dyDescent="0.25">
      <c r="B29" s="73" t="s">
        <v>318</v>
      </c>
      <c r="D29" s="175">
        <v>67.361005192113339</v>
      </c>
    </row>
    <row r="30" spans="2:4" x14ac:dyDescent="0.25">
      <c r="B30" s="73" t="s">
        <v>319</v>
      </c>
      <c r="D30" s="175">
        <v>65.256367543217493</v>
      </c>
    </row>
    <row r="31" spans="2:4" x14ac:dyDescent="0.25">
      <c r="B31" s="73" t="s">
        <v>320</v>
      </c>
      <c r="D31" s="175">
        <v>63.21831370013453</v>
      </c>
    </row>
    <row r="33" spans="2:4" x14ac:dyDescent="0.25">
      <c r="B33" s="305" t="s">
        <v>938</v>
      </c>
      <c r="D33" s="194">
        <v>2015</v>
      </c>
    </row>
    <row r="34" spans="2:4" x14ac:dyDescent="0.25">
      <c r="B34" s="332" t="s">
        <v>940</v>
      </c>
      <c r="D34" s="175">
        <v>68.873694000757396</v>
      </c>
    </row>
    <row r="35" spans="2:4" x14ac:dyDescent="0.25">
      <c r="B35" s="332" t="s">
        <v>941</v>
      </c>
      <c r="D35" s="175">
        <v>64.898475533744858</v>
      </c>
    </row>
    <row r="36" spans="2:4" x14ac:dyDescent="0.25">
      <c r="B36" s="332" t="s">
        <v>942</v>
      </c>
      <c r="D36" s="175">
        <v>66.481869268348177</v>
      </c>
    </row>
    <row r="38" spans="2:4" x14ac:dyDescent="0.25">
      <c r="B38" s="305" t="s">
        <v>952</v>
      </c>
      <c r="D38" s="194">
        <v>2015</v>
      </c>
    </row>
    <row r="39" spans="2:4" x14ac:dyDescent="0.25">
      <c r="B39" s="332" t="s">
        <v>955</v>
      </c>
      <c r="D39" s="180"/>
    </row>
    <row r="40" spans="2:4" x14ac:dyDescent="0.25">
      <c r="B40" s="332" t="s">
        <v>954</v>
      </c>
      <c r="D40" s="180"/>
    </row>
    <row r="41" spans="2:4" x14ac:dyDescent="0.25">
      <c r="B41" s="332" t="s">
        <v>953</v>
      </c>
      <c r="D41" s="180"/>
    </row>
    <row r="44" spans="2:4" x14ac:dyDescent="0.25">
      <c r="B44" s="196" t="s">
        <v>444</v>
      </c>
      <c r="C44" s="196" t="s">
        <v>198</v>
      </c>
    </row>
    <row r="45" spans="2:4" x14ac:dyDescent="0.25">
      <c r="B45" s="81"/>
      <c r="C45" s="196" t="s">
        <v>489</v>
      </c>
    </row>
    <row r="46" spans="2:4" x14ac:dyDescent="0.25">
      <c r="B46" s="81"/>
      <c r="C46" s="178" t="s">
        <v>490</v>
      </c>
    </row>
    <row r="47" spans="2:4" x14ac:dyDescent="0.25">
      <c r="B47" s="196" t="s">
        <v>485</v>
      </c>
      <c r="C47" s="135" t="s">
        <v>491</v>
      </c>
    </row>
    <row r="48" spans="2:4" x14ac:dyDescent="0.25">
      <c r="B48" s="81"/>
      <c r="C48" s="196"/>
    </row>
    <row r="49" spans="2:3" x14ac:dyDescent="0.25">
      <c r="B49" s="196" t="s">
        <v>448</v>
      </c>
      <c r="C49" s="196" t="s">
        <v>252</v>
      </c>
    </row>
  </sheetData>
  <hyperlinks>
    <hyperlink ref="B1" location="'NČI 2014+ v14 '!N83" display="zpět"/>
  </hyperlinks>
  <pageMargins left="0.7" right="0.7" top="0.78740157499999996" bottom="0.78740157499999996"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5.28515625" customWidth="1"/>
    <col min="2" max="2" width="23.42578125" customWidth="1"/>
  </cols>
  <sheetData>
    <row r="1" spans="2:4" x14ac:dyDescent="0.25">
      <c r="B1" s="190" t="s">
        <v>295</v>
      </c>
    </row>
    <row r="2" spans="2:4" x14ac:dyDescent="0.25">
      <c r="B2" s="67" t="s">
        <v>672</v>
      </c>
      <c r="C2" s="160"/>
    </row>
    <row r="3" spans="2:4" x14ac:dyDescent="0.25">
      <c r="B3" s="160"/>
      <c r="C3" s="160"/>
    </row>
    <row r="4" spans="2:4" x14ac:dyDescent="0.25">
      <c r="B4" s="160"/>
      <c r="D4" s="68" t="s">
        <v>18</v>
      </c>
    </row>
    <row r="5" spans="2:4" x14ac:dyDescent="0.25">
      <c r="B5" s="69" t="s">
        <v>296</v>
      </c>
      <c r="C5" s="70">
        <v>2014</v>
      </c>
      <c r="D5" s="194">
        <v>2015</v>
      </c>
    </row>
    <row r="6" spans="2:4" x14ac:dyDescent="0.25">
      <c r="B6" s="71" t="s">
        <v>297</v>
      </c>
      <c r="C6" s="177">
        <v>9.2177971439465232</v>
      </c>
      <c r="D6" s="177">
        <v>6.7303509271799751</v>
      </c>
    </row>
    <row r="7" spans="2:4" x14ac:dyDescent="0.25">
      <c r="B7" s="73" t="s">
        <v>298</v>
      </c>
      <c r="C7" s="82">
        <v>6.3861949355440579</v>
      </c>
      <c r="D7" s="82">
        <v>4.8230029781139931</v>
      </c>
    </row>
    <row r="8" spans="2:4" x14ac:dyDescent="0.25">
      <c r="B8" s="73" t="s">
        <v>299</v>
      </c>
      <c r="C8" s="82">
        <v>7.994707285837066</v>
      </c>
      <c r="D8" s="82">
        <v>6.2102505054407491</v>
      </c>
    </row>
    <row r="9" spans="2:4" x14ac:dyDescent="0.25">
      <c r="B9" s="73" t="s">
        <v>300</v>
      </c>
      <c r="C9" s="82">
        <v>10.264829117034013</v>
      </c>
      <c r="D9" s="82">
        <v>8.4891724132148578</v>
      </c>
    </row>
    <row r="10" spans="2:4" x14ac:dyDescent="0.25">
      <c r="B10" s="73" t="s">
        <v>301</v>
      </c>
      <c r="C10" s="82">
        <v>8.0652365805763662</v>
      </c>
      <c r="D10" s="82">
        <v>6.120236718308159</v>
      </c>
    </row>
    <row r="11" spans="2:4" x14ac:dyDescent="0.25">
      <c r="B11" s="73" t="s">
        <v>302</v>
      </c>
      <c r="C11" s="82">
        <v>7.2045549447722665</v>
      </c>
      <c r="D11" s="82">
        <v>7.0131265895727184</v>
      </c>
    </row>
    <row r="12" spans="2:4" x14ac:dyDescent="0.25">
      <c r="B12" s="73" t="s">
        <v>303</v>
      </c>
      <c r="C12" s="82">
        <v>7.8873136071939038</v>
      </c>
      <c r="D12" s="82">
        <v>5.054801761564808</v>
      </c>
    </row>
    <row r="13" spans="2:4" x14ac:dyDescent="0.25">
      <c r="B13" s="73" t="s">
        <v>304</v>
      </c>
      <c r="C13" s="82">
        <v>7.3050672733203719</v>
      </c>
      <c r="D13" s="82">
        <v>5.9173167523068306</v>
      </c>
    </row>
    <row r="14" spans="2:4" x14ac:dyDescent="0.25">
      <c r="B14" s="73" t="s">
        <v>305</v>
      </c>
      <c r="C14" s="82">
        <v>11.927441096542291</v>
      </c>
      <c r="D14" s="82">
        <v>8.3210995038485454</v>
      </c>
    </row>
    <row r="15" spans="2:4" x14ac:dyDescent="0.25">
      <c r="B15" s="73" t="s">
        <v>306</v>
      </c>
      <c r="C15" s="82">
        <v>19.152472472906883</v>
      </c>
      <c r="D15" s="82">
        <v>8.5830042771011232</v>
      </c>
    </row>
    <row r="16" spans="2:4" x14ac:dyDescent="0.25">
      <c r="B16" s="73" t="s">
        <v>307</v>
      </c>
      <c r="C16" s="82">
        <v>13.327646107677396</v>
      </c>
      <c r="D16" s="82">
        <v>10.697865710496457</v>
      </c>
    </row>
    <row r="17" spans="2:4" x14ac:dyDescent="0.25">
      <c r="B17" s="73" t="s">
        <v>308</v>
      </c>
      <c r="C17" s="82">
        <v>9.4274421275531282</v>
      </c>
      <c r="D17" s="82">
        <v>7.6719998135602125</v>
      </c>
    </row>
    <row r="18" spans="2:4" x14ac:dyDescent="0.25">
      <c r="B18" s="73" t="s">
        <v>309</v>
      </c>
      <c r="C18" s="82">
        <v>8.5104220914386772</v>
      </c>
      <c r="D18" s="82">
        <v>5.96984121042955</v>
      </c>
    </row>
    <row r="19" spans="2:4" x14ac:dyDescent="0.25">
      <c r="B19" s="73" t="s">
        <v>310</v>
      </c>
      <c r="C19" s="82">
        <v>6.0430541289306676</v>
      </c>
      <c r="D19" s="82">
        <v>4.8930399422486301</v>
      </c>
    </row>
    <row r="20" spans="2:4" x14ac:dyDescent="0.25">
      <c r="B20" s="73" t="s">
        <v>311</v>
      </c>
      <c r="C20" s="82">
        <v>10.390371756655771</v>
      </c>
      <c r="D20" s="82">
        <v>7.3198361270100873</v>
      </c>
    </row>
    <row r="21" spans="2:4" x14ac:dyDescent="0.25">
      <c r="B21" s="160"/>
      <c r="C21" s="160"/>
      <c r="D21" s="303"/>
    </row>
    <row r="22" spans="2:4" x14ac:dyDescent="0.25">
      <c r="B22" s="160"/>
      <c r="C22" s="160"/>
      <c r="D22" s="303"/>
    </row>
    <row r="23" spans="2:4" x14ac:dyDescent="0.25">
      <c r="B23" s="69" t="s">
        <v>312</v>
      </c>
      <c r="C23" s="70">
        <v>2014</v>
      </c>
      <c r="D23" s="194">
        <v>2015</v>
      </c>
    </row>
    <row r="24" spans="2:4" x14ac:dyDescent="0.25">
      <c r="B24" s="71" t="s">
        <v>297</v>
      </c>
      <c r="C24" s="177">
        <v>9.2177971439465232</v>
      </c>
      <c r="D24" s="177">
        <v>6.7303509271799751</v>
      </c>
    </row>
    <row r="25" spans="2:4" x14ac:dyDescent="0.25">
      <c r="B25" s="73" t="s">
        <v>313</v>
      </c>
      <c r="C25" s="82">
        <v>6.3861949355440579</v>
      </c>
      <c r="D25" s="82">
        <v>4.8230029781139931</v>
      </c>
    </row>
    <row r="26" spans="2:4" x14ac:dyDescent="0.25">
      <c r="B26" s="73" t="s">
        <v>314</v>
      </c>
      <c r="C26" s="82">
        <v>7.994707285837066</v>
      </c>
      <c r="D26" s="82">
        <v>6.2102505054407491</v>
      </c>
    </row>
    <row r="27" spans="2:4" x14ac:dyDescent="0.25">
      <c r="B27" s="73" t="s">
        <v>315</v>
      </c>
      <c r="C27" s="82">
        <v>9.2021731562466762</v>
      </c>
      <c r="D27" s="82">
        <v>7.3578225400984953</v>
      </c>
    </row>
    <row r="28" spans="2:4" x14ac:dyDescent="0.25">
      <c r="B28" s="73" t="s">
        <v>316</v>
      </c>
      <c r="C28" s="82">
        <v>7.7012588883160866</v>
      </c>
      <c r="D28" s="82">
        <v>5.580521856056146</v>
      </c>
    </row>
    <row r="29" spans="2:4" x14ac:dyDescent="0.25">
      <c r="B29" s="73" t="s">
        <v>317</v>
      </c>
      <c r="C29" s="82">
        <v>13.15810878009348</v>
      </c>
      <c r="D29" s="82">
        <v>7.7071309850868213</v>
      </c>
    </row>
    <row r="30" spans="2:4" x14ac:dyDescent="0.25">
      <c r="B30" s="73" t="s">
        <v>318</v>
      </c>
      <c r="C30" s="82">
        <v>10.594147918912103</v>
      </c>
      <c r="D30" s="82">
        <v>8.5769046805806415</v>
      </c>
    </row>
    <row r="31" spans="2:4" x14ac:dyDescent="0.25">
      <c r="B31" s="73" t="s">
        <v>319</v>
      </c>
      <c r="C31" s="82">
        <v>7.3025420072685403</v>
      </c>
      <c r="D31" s="82">
        <v>5.4527206615497015</v>
      </c>
    </row>
    <row r="32" spans="2:4" x14ac:dyDescent="0.25">
      <c r="B32" s="73" t="s">
        <v>320</v>
      </c>
      <c r="C32" s="82">
        <v>10.390371756655771</v>
      </c>
      <c r="D32" s="82">
        <v>7.3198361270100873</v>
      </c>
    </row>
    <row r="33" spans="2:3" x14ac:dyDescent="0.25">
      <c r="B33" s="81"/>
      <c r="C33" s="80"/>
    </row>
    <row r="34" spans="2:3" x14ac:dyDescent="0.25">
      <c r="B34" s="75"/>
      <c r="C34" s="160"/>
    </row>
    <row r="35" spans="2:3" x14ac:dyDescent="0.25">
      <c r="B35" s="76" t="s">
        <v>444</v>
      </c>
      <c r="C35" s="76" t="s">
        <v>198</v>
      </c>
    </row>
    <row r="36" spans="2:3" x14ac:dyDescent="0.25">
      <c r="B36" s="81"/>
      <c r="C36" s="76" t="s">
        <v>489</v>
      </c>
    </row>
    <row r="37" spans="2:3" x14ac:dyDescent="0.25">
      <c r="B37" s="81"/>
      <c r="C37" s="178" t="s">
        <v>490</v>
      </c>
    </row>
    <row r="38" spans="2:3" x14ac:dyDescent="0.25">
      <c r="B38" s="76" t="s">
        <v>485</v>
      </c>
      <c r="C38" s="135" t="s">
        <v>491</v>
      </c>
    </row>
    <row r="39" spans="2:3" x14ac:dyDescent="0.25">
      <c r="B39" s="81"/>
      <c r="C39" s="76"/>
    </row>
    <row r="40" spans="2:3" x14ac:dyDescent="0.25">
      <c r="B40" s="76" t="s">
        <v>448</v>
      </c>
      <c r="C40" s="76" t="s">
        <v>252</v>
      </c>
    </row>
  </sheetData>
  <hyperlinks>
    <hyperlink ref="B1" location="'NČI 2014+ v14 '!N84" display="zpět"/>
  </hyperlinks>
  <pageMargins left="0.7" right="0.7" top="0.78740157499999996" bottom="0.78740157499999996"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140625" customWidth="1"/>
    <col min="2" max="2" width="21.5703125" customWidth="1"/>
  </cols>
  <sheetData>
    <row r="1" spans="2:12" x14ac:dyDescent="0.25">
      <c r="B1" s="190" t="s">
        <v>295</v>
      </c>
    </row>
    <row r="2" spans="2:12" x14ac:dyDescent="0.25">
      <c r="B2" s="67" t="s">
        <v>673</v>
      </c>
      <c r="C2" s="160"/>
    </row>
    <row r="3" spans="2:12" x14ac:dyDescent="0.25">
      <c r="B3" s="197" t="s">
        <v>763</v>
      </c>
      <c r="C3" s="84"/>
      <c r="D3" s="197"/>
      <c r="E3" s="197"/>
      <c r="F3" s="197"/>
      <c r="G3" s="197"/>
      <c r="H3" s="197"/>
      <c r="I3" s="197"/>
      <c r="J3" s="197"/>
      <c r="K3" s="197"/>
      <c r="L3" s="197"/>
    </row>
    <row r="4" spans="2:12" x14ac:dyDescent="0.25">
      <c r="B4" s="160"/>
      <c r="D4" s="68" t="s">
        <v>18</v>
      </c>
    </row>
    <row r="5" spans="2:12" x14ac:dyDescent="0.25">
      <c r="B5" s="69" t="s">
        <v>296</v>
      </c>
      <c r="C5" s="70">
        <v>2014</v>
      </c>
      <c r="D5" s="194">
        <v>2015</v>
      </c>
    </row>
    <row r="6" spans="2:12" x14ac:dyDescent="0.25">
      <c r="B6" s="71" t="s">
        <v>297</v>
      </c>
      <c r="C6" s="177">
        <v>2.6966034561455214</v>
      </c>
      <c r="D6" s="177">
        <v>2.3853859487631359</v>
      </c>
    </row>
    <row r="7" spans="2:12" x14ac:dyDescent="0.25">
      <c r="B7" s="73" t="s">
        <v>298</v>
      </c>
      <c r="C7" s="82">
        <v>0.8186574780644662</v>
      </c>
      <c r="D7" s="82">
        <v>0.79575002495782132</v>
      </c>
    </row>
    <row r="8" spans="2:12" x14ac:dyDescent="0.25">
      <c r="B8" s="73" t="s">
        <v>299</v>
      </c>
      <c r="C8" s="82">
        <v>1.9077309819787545</v>
      </c>
      <c r="D8" s="82">
        <v>1.1783277594897197</v>
      </c>
    </row>
    <row r="9" spans="2:12" x14ac:dyDescent="0.25">
      <c r="B9" s="73" t="s">
        <v>300</v>
      </c>
      <c r="C9" s="82">
        <v>2.0819410132838119</v>
      </c>
      <c r="D9" s="82">
        <v>1.7764261399181076</v>
      </c>
    </row>
    <row r="10" spans="2:12" x14ac:dyDescent="0.25">
      <c r="B10" s="73" t="s">
        <v>301</v>
      </c>
      <c r="C10" s="82">
        <v>2.5630265997410024</v>
      </c>
      <c r="D10" s="82">
        <v>1.8238688900250715</v>
      </c>
    </row>
    <row r="11" spans="2:12" x14ac:dyDescent="0.25">
      <c r="B11" s="73" t="s">
        <v>302</v>
      </c>
      <c r="C11" s="82">
        <v>5.1326402897951446</v>
      </c>
      <c r="D11" s="82">
        <v>3.6191578096927524</v>
      </c>
    </row>
    <row r="12" spans="2:12" x14ac:dyDescent="0.25">
      <c r="B12" s="73" t="s">
        <v>303</v>
      </c>
      <c r="C12" s="82">
        <v>4.4695288087283416</v>
      </c>
      <c r="D12" s="82">
        <v>4.524540766329495</v>
      </c>
    </row>
    <row r="13" spans="2:12" x14ac:dyDescent="0.25">
      <c r="B13" s="73" t="s">
        <v>304</v>
      </c>
      <c r="C13" s="82">
        <v>2.8297350959419423</v>
      </c>
      <c r="D13" s="82">
        <v>2.4409716434942279</v>
      </c>
    </row>
    <row r="14" spans="2:12" x14ac:dyDescent="0.25">
      <c r="B14" s="73" t="s">
        <v>305</v>
      </c>
      <c r="C14" s="82">
        <v>2.0290841855312349</v>
      </c>
      <c r="D14" s="82">
        <v>2.7148155677812684</v>
      </c>
    </row>
    <row r="15" spans="2:12" x14ac:dyDescent="0.25">
      <c r="B15" s="73" t="s">
        <v>306</v>
      </c>
      <c r="C15" s="82">
        <v>2.8404907596049243</v>
      </c>
      <c r="D15" s="82">
        <v>1.7341960190682812</v>
      </c>
    </row>
    <row r="16" spans="2:12" x14ac:dyDescent="0.25">
      <c r="B16" s="73" t="s">
        <v>307</v>
      </c>
      <c r="C16" s="82">
        <v>2.0852719627914431</v>
      </c>
      <c r="D16" s="82">
        <v>2.0157844082849636</v>
      </c>
    </row>
    <row r="17" spans="2:4" x14ac:dyDescent="0.25">
      <c r="B17" s="73" t="s">
        <v>308</v>
      </c>
      <c r="C17" s="82">
        <v>2.7627290298348477</v>
      </c>
      <c r="D17" s="82">
        <v>2.2731748491731336</v>
      </c>
    </row>
    <row r="18" spans="2:4" x14ac:dyDescent="0.25">
      <c r="B18" s="73" t="s">
        <v>309</v>
      </c>
      <c r="C18" s="82">
        <v>4.1518255628768994</v>
      </c>
      <c r="D18" s="82">
        <v>3.3201699322435774</v>
      </c>
    </row>
    <row r="19" spans="2:4" x14ac:dyDescent="0.25">
      <c r="B19" s="73" t="s">
        <v>310</v>
      </c>
      <c r="C19" s="82">
        <v>1.8217907832390665</v>
      </c>
      <c r="D19" s="82">
        <v>1.9236563554914703</v>
      </c>
    </row>
    <row r="20" spans="2:4" x14ac:dyDescent="0.25">
      <c r="B20" s="73" t="s">
        <v>311</v>
      </c>
      <c r="C20" s="82">
        <v>4.2651262445488589</v>
      </c>
      <c r="D20" s="82">
        <v>4.5074011815243002</v>
      </c>
    </row>
    <row r="21" spans="2:4" x14ac:dyDescent="0.25">
      <c r="B21" s="81"/>
      <c r="C21" s="179"/>
      <c r="D21" s="179"/>
    </row>
    <row r="22" spans="2:4" x14ac:dyDescent="0.25">
      <c r="B22" s="160"/>
      <c r="C22" s="160"/>
      <c r="D22" s="303"/>
    </row>
    <row r="23" spans="2:4" x14ac:dyDescent="0.25">
      <c r="B23" s="69" t="s">
        <v>312</v>
      </c>
      <c r="C23" s="70">
        <v>2014</v>
      </c>
      <c r="D23" s="194">
        <v>2015</v>
      </c>
    </row>
    <row r="24" spans="2:4" x14ac:dyDescent="0.25">
      <c r="B24" s="71" t="s">
        <v>297</v>
      </c>
      <c r="C24" s="177">
        <v>2.6966034561455214</v>
      </c>
      <c r="D24" s="177">
        <v>2.3853859487631359</v>
      </c>
    </row>
    <row r="25" spans="2:4" x14ac:dyDescent="0.25">
      <c r="B25" s="73" t="s">
        <v>313</v>
      </c>
      <c r="C25" s="82">
        <v>0.8186574780644662</v>
      </c>
      <c r="D25" s="82">
        <v>0.79575002495782132</v>
      </c>
    </row>
    <row r="26" spans="2:4" x14ac:dyDescent="0.25">
      <c r="B26" s="73" t="s">
        <v>314</v>
      </c>
      <c r="C26" s="82">
        <v>1.9077309819787545</v>
      </c>
      <c r="D26" s="82">
        <v>1.1783277594897197</v>
      </c>
    </row>
    <row r="27" spans="2:4" x14ac:dyDescent="0.25">
      <c r="B27" s="73" t="s">
        <v>315</v>
      </c>
      <c r="C27" s="82">
        <v>2.312745353046664</v>
      </c>
      <c r="D27" s="82">
        <v>1.799484675984693</v>
      </c>
    </row>
    <row r="28" spans="2:4" x14ac:dyDescent="0.25">
      <c r="B28" s="73" t="s">
        <v>316</v>
      </c>
      <c r="C28" s="82">
        <v>4.6531649769364583</v>
      </c>
      <c r="D28" s="82">
        <v>4.2702017145153448</v>
      </c>
    </row>
    <row r="29" spans="2:4" x14ac:dyDescent="0.25">
      <c r="B29" s="73" t="s">
        <v>317</v>
      </c>
      <c r="C29" s="82">
        <v>2.5427968638141398</v>
      </c>
      <c r="D29" s="82">
        <v>2.2944519238110623</v>
      </c>
    </row>
    <row r="30" spans="2:4" x14ac:dyDescent="0.25">
      <c r="B30" s="73" t="s">
        <v>318</v>
      </c>
      <c r="C30" s="82">
        <v>2.5595515764422254</v>
      </c>
      <c r="D30" s="82">
        <v>2.1976786069517131</v>
      </c>
    </row>
    <row r="31" spans="2:4" x14ac:dyDescent="0.25">
      <c r="B31" s="73" t="s">
        <v>319</v>
      </c>
      <c r="C31" s="82">
        <v>3.015628243023619</v>
      </c>
      <c r="D31" s="82">
        <v>2.6373298433552952</v>
      </c>
    </row>
    <row r="32" spans="2:4" x14ac:dyDescent="0.25">
      <c r="B32" s="73" t="s">
        <v>320</v>
      </c>
      <c r="C32" s="82">
        <v>4.2651262445488589</v>
      </c>
      <c r="D32" s="82">
        <v>4.5074011815243002</v>
      </c>
    </row>
    <row r="33" spans="2:3" x14ac:dyDescent="0.25">
      <c r="B33" s="160"/>
      <c r="C33" s="160"/>
    </row>
    <row r="34" spans="2:3" x14ac:dyDescent="0.25">
      <c r="B34" s="160"/>
      <c r="C34" s="160"/>
    </row>
    <row r="35" spans="2:3" x14ac:dyDescent="0.25">
      <c r="B35" s="160"/>
      <c r="C35" s="160"/>
    </row>
    <row r="36" spans="2:3" x14ac:dyDescent="0.25">
      <c r="B36" s="76" t="s">
        <v>444</v>
      </c>
      <c r="C36" s="76" t="s">
        <v>198</v>
      </c>
    </row>
    <row r="37" spans="2:3" x14ac:dyDescent="0.25">
      <c r="B37" s="81"/>
      <c r="C37" s="76" t="s">
        <v>489</v>
      </c>
    </row>
    <row r="38" spans="2:3" x14ac:dyDescent="0.25">
      <c r="B38" s="81"/>
      <c r="C38" s="178" t="s">
        <v>490</v>
      </c>
    </row>
    <row r="39" spans="2:3" x14ac:dyDescent="0.25">
      <c r="B39" s="76" t="s">
        <v>485</v>
      </c>
      <c r="C39" s="135" t="s">
        <v>491</v>
      </c>
    </row>
    <row r="40" spans="2:3" x14ac:dyDescent="0.25">
      <c r="B40" s="81"/>
      <c r="C40" s="76"/>
    </row>
    <row r="41" spans="2:3" x14ac:dyDescent="0.25">
      <c r="B41" s="76" t="s">
        <v>448</v>
      </c>
      <c r="C41" s="76" t="s">
        <v>252</v>
      </c>
    </row>
  </sheetData>
  <hyperlinks>
    <hyperlink ref="B1" location="'NČI 2014+ v14 '!N85" display="zpět"/>
  </hyperlinks>
  <pageMargins left="0.7" right="0.7" top="0.78740157499999996" bottom="0.78740157499999996"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4.5703125" customWidth="1"/>
    <col min="2" max="2" width="25.42578125" customWidth="1"/>
  </cols>
  <sheetData>
    <row r="1" spans="2:7" x14ac:dyDescent="0.25">
      <c r="B1" s="190" t="s">
        <v>295</v>
      </c>
    </row>
    <row r="2" spans="2:7" x14ac:dyDescent="0.25">
      <c r="B2" s="157" t="s">
        <v>674</v>
      </c>
      <c r="C2" s="160"/>
      <c r="D2" s="160"/>
      <c r="E2" s="160"/>
      <c r="F2" s="160"/>
      <c r="G2" s="160"/>
    </row>
    <row r="3" spans="2:7" x14ac:dyDescent="0.25">
      <c r="B3" s="84" t="s">
        <v>675</v>
      </c>
      <c r="C3" s="160"/>
      <c r="D3" s="160"/>
      <c r="E3" s="160"/>
      <c r="F3" s="160"/>
      <c r="G3" s="160"/>
    </row>
    <row r="4" spans="2:7" x14ac:dyDescent="0.25">
      <c r="B4" s="160"/>
      <c r="C4" s="68" t="s">
        <v>18</v>
      </c>
      <c r="D4" s="160"/>
      <c r="E4" s="160"/>
      <c r="F4" s="160"/>
      <c r="G4" s="160"/>
    </row>
    <row r="5" spans="2:7" x14ac:dyDescent="0.25">
      <c r="B5" s="71" t="s">
        <v>297</v>
      </c>
      <c r="C5" s="70">
        <v>2010</v>
      </c>
      <c r="D5" s="160"/>
      <c r="E5" s="160"/>
      <c r="F5" s="160"/>
      <c r="G5" s="160"/>
    </row>
    <row r="6" spans="2:7" x14ac:dyDescent="0.25">
      <c r="B6" s="64" t="s">
        <v>736</v>
      </c>
      <c r="C6" s="180">
        <v>46.5</v>
      </c>
      <c r="D6" s="160"/>
      <c r="E6" s="160"/>
      <c r="F6" s="160"/>
      <c r="G6" s="160"/>
    </row>
    <row r="7" spans="2:7" x14ac:dyDescent="0.25">
      <c r="B7" s="64" t="s">
        <v>676</v>
      </c>
      <c r="C7" s="180">
        <v>60.1</v>
      </c>
      <c r="D7" s="160"/>
      <c r="E7" s="160"/>
      <c r="F7" s="160"/>
      <c r="G7" s="160"/>
    </row>
    <row r="8" spans="2:7" x14ac:dyDescent="0.25">
      <c r="B8" s="64" t="s">
        <v>677</v>
      </c>
      <c r="C8" s="180">
        <v>63.9</v>
      </c>
      <c r="D8" s="160"/>
      <c r="E8" s="160"/>
      <c r="F8" s="160"/>
      <c r="G8" s="160"/>
    </row>
    <row r="9" spans="2:7" x14ac:dyDescent="0.25">
      <c r="B9" s="64" t="s">
        <v>678</v>
      </c>
      <c r="C9" s="180">
        <v>68</v>
      </c>
      <c r="D9" s="160"/>
      <c r="E9" s="160"/>
      <c r="F9" s="160"/>
      <c r="G9" s="160"/>
    </row>
    <row r="10" spans="2:7" x14ac:dyDescent="0.25">
      <c r="B10" s="64" t="s">
        <v>679</v>
      </c>
      <c r="C10" s="180">
        <v>73.7</v>
      </c>
      <c r="D10" s="160"/>
      <c r="E10" s="160"/>
      <c r="F10" s="160"/>
      <c r="G10" s="160"/>
    </row>
    <row r="11" spans="2:7" x14ac:dyDescent="0.25">
      <c r="B11" s="160"/>
      <c r="C11" s="160"/>
      <c r="D11" s="160"/>
      <c r="E11" s="160"/>
      <c r="F11" s="160"/>
      <c r="G11" s="160"/>
    </row>
    <row r="12" spans="2:7" x14ac:dyDescent="0.25">
      <c r="B12" s="160"/>
      <c r="C12" s="160"/>
      <c r="D12" s="160"/>
      <c r="E12" s="160"/>
      <c r="F12" s="160"/>
      <c r="G12" s="160"/>
    </row>
    <row r="13" spans="2:7" x14ac:dyDescent="0.25">
      <c r="B13" s="76" t="s">
        <v>444</v>
      </c>
      <c r="C13" s="160" t="s">
        <v>198</v>
      </c>
      <c r="D13" s="160"/>
      <c r="E13" s="160"/>
      <c r="F13" s="160"/>
      <c r="G13" s="160"/>
    </row>
    <row r="14" spans="2:7" x14ac:dyDescent="0.25">
      <c r="B14" s="76" t="s">
        <v>330</v>
      </c>
      <c r="C14" s="160" t="s">
        <v>680</v>
      </c>
      <c r="D14" s="160"/>
      <c r="E14" s="160"/>
      <c r="F14" s="160"/>
      <c r="G14" s="160"/>
    </row>
    <row r="15" spans="2:7" x14ac:dyDescent="0.25">
      <c r="B15" s="160" t="s">
        <v>446</v>
      </c>
      <c r="C15" s="67" t="s">
        <v>681</v>
      </c>
      <c r="D15" s="160"/>
      <c r="E15" s="160"/>
      <c r="F15" s="160"/>
      <c r="G15" s="160"/>
    </row>
    <row r="16" spans="2:7" x14ac:dyDescent="0.25">
      <c r="B16" s="93"/>
      <c r="C16" s="190" t="s">
        <v>682</v>
      </c>
      <c r="D16" s="160"/>
      <c r="E16" s="160"/>
      <c r="F16" s="160"/>
      <c r="G16" s="160"/>
    </row>
    <row r="17" spans="2:7" x14ac:dyDescent="0.25">
      <c r="B17" s="160" t="s">
        <v>329</v>
      </c>
      <c r="C17" s="160" t="s">
        <v>683</v>
      </c>
      <c r="D17" s="160"/>
      <c r="E17" s="160"/>
      <c r="F17" s="160"/>
      <c r="G17" s="160"/>
    </row>
  </sheetData>
  <hyperlinks>
    <hyperlink ref="C16" r:id="rId1"/>
    <hyperlink ref="B1" location="'NČI 2014+ v14 '!N86" display="zpět"/>
  </hyperlinks>
  <pageMargins left="0.7" right="0.7" top="0.78740157499999996" bottom="0.78740157499999996"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5" x14ac:dyDescent="0.25"/>
  <cols>
    <col min="1" max="1" width="3.5703125" customWidth="1"/>
    <col min="2" max="2" width="20.140625" customWidth="1"/>
  </cols>
  <sheetData>
    <row r="1" spans="2:6" x14ac:dyDescent="0.25">
      <c r="B1" s="190" t="s">
        <v>295</v>
      </c>
    </row>
    <row r="2" spans="2:6" x14ac:dyDescent="0.25">
      <c r="B2" s="85" t="s">
        <v>535</v>
      </c>
      <c r="C2" s="160"/>
      <c r="D2" s="160"/>
    </row>
    <row r="3" spans="2:6" x14ac:dyDescent="0.25">
      <c r="B3" s="84" t="s">
        <v>536</v>
      </c>
      <c r="C3" s="160"/>
      <c r="D3" s="160"/>
      <c r="E3" s="76"/>
      <c r="F3" s="76"/>
    </row>
    <row r="4" spans="2:6" x14ac:dyDescent="0.25">
      <c r="B4" s="160"/>
      <c r="C4" s="160"/>
      <c r="D4" s="160"/>
      <c r="E4" s="76"/>
      <c r="F4" s="76"/>
    </row>
    <row r="5" spans="2:6" x14ac:dyDescent="0.25">
      <c r="B5" s="160"/>
      <c r="C5" s="160"/>
      <c r="E5" s="68" t="s">
        <v>128</v>
      </c>
    </row>
    <row r="6" spans="2:6" x14ac:dyDescent="0.25">
      <c r="B6" s="69" t="s">
        <v>296</v>
      </c>
      <c r="C6" s="70">
        <v>2013</v>
      </c>
      <c r="D6" s="70">
        <v>2014</v>
      </c>
      <c r="E6" s="194">
        <v>2015</v>
      </c>
    </row>
    <row r="7" spans="2:6" x14ac:dyDescent="0.25">
      <c r="B7" s="71" t="s">
        <v>297</v>
      </c>
      <c r="C7" s="89">
        <v>5899021</v>
      </c>
      <c r="D7" s="89">
        <v>6157961</v>
      </c>
      <c r="E7" s="199">
        <v>6156564</v>
      </c>
    </row>
    <row r="8" spans="2:6" x14ac:dyDescent="0.25">
      <c r="B8" s="73" t="s">
        <v>298</v>
      </c>
      <c r="C8" s="159">
        <v>0</v>
      </c>
      <c r="D8" s="159">
        <v>0</v>
      </c>
      <c r="E8" s="159">
        <v>0</v>
      </c>
    </row>
    <row r="9" spans="2:6" x14ac:dyDescent="0.25">
      <c r="B9" s="73" t="s">
        <v>299</v>
      </c>
      <c r="C9" s="159">
        <v>936183</v>
      </c>
      <c r="D9" s="159">
        <v>1023217</v>
      </c>
      <c r="E9" s="159">
        <v>1023136</v>
      </c>
    </row>
    <row r="10" spans="2:6" x14ac:dyDescent="0.25">
      <c r="B10" s="73" t="s">
        <v>300</v>
      </c>
      <c r="C10" s="159">
        <v>447728</v>
      </c>
      <c r="D10" s="159">
        <v>456231</v>
      </c>
      <c r="E10" s="159">
        <v>456660</v>
      </c>
    </row>
    <row r="11" spans="2:6" x14ac:dyDescent="0.25">
      <c r="B11" s="73" t="s">
        <v>301</v>
      </c>
      <c r="C11" s="159">
        <v>380563</v>
      </c>
      <c r="D11" s="159">
        <v>376112</v>
      </c>
      <c r="E11" s="159">
        <v>376682</v>
      </c>
    </row>
    <row r="12" spans="2:6" x14ac:dyDescent="0.25">
      <c r="B12" s="73" t="s">
        <v>302</v>
      </c>
      <c r="C12" s="159">
        <v>197312</v>
      </c>
      <c r="D12" s="159">
        <v>213599</v>
      </c>
      <c r="E12" s="159">
        <v>212576</v>
      </c>
    </row>
    <row r="13" spans="2:6" x14ac:dyDescent="0.25">
      <c r="B13" s="73" t="s">
        <v>303</v>
      </c>
      <c r="C13" s="159">
        <v>425808</v>
      </c>
      <c r="D13" s="159">
        <v>433999</v>
      </c>
      <c r="E13" s="159">
        <v>434304</v>
      </c>
    </row>
    <row r="14" spans="2:6" x14ac:dyDescent="0.25">
      <c r="B14" s="73" t="s">
        <v>304</v>
      </c>
      <c r="C14" s="159">
        <v>250948</v>
      </c>
      <c r="D14" s="159">
        <v>251324</v>
      </c>
      <c r="E14" s="159">
        <v>251249</v>
      </c>
    </row>
    <row r="15" spans="2:6" x14ac:dyDescent="0.25">
      <c r="B15" s="73" t="s">
        <v>305</v>
      </c>
      <c r="C15" s="159">
        <v>422856</v>
      </c>
      <c r="D15" s="159">
        <v>423276</v>
      </c>
      <c r="E15" s="159">
        <v>423346</v>
      </c>
    </row>
    <row r="16" spans="2:6" x14ac:dyDescent="0.25">
      <c r="B16" s="73" t="s">
        <v>306</v>
      </c>
      <c r="C16" s="159">
        <v>403582</v>
      </c>
      <c r="D16" s="159">
        <v>418149</v>
      </c>
      <c r="E16" s="159">
        <v>418002</v>
      </c>
    </row>
    <row r="17" spans="2:5" x14ac:dyDescent="0.25">
      <c r="B17" s="73" t="s">
        <v>307</v>
      </c>
      <c r="C17" s="159">
        <v>394333</v>
      </c>
      <c r="D17" s="159">
        <v>417226</v>
      </c>
      <c r="E17" s="159">
        <v>416820</v>
      </c>
    </row>
    <row r="18" spans="2:5" x14ac:dyDescent="0.25">
      <c r="B18" s="73" t="s">
        <v>308</v>
      </c>
      <c r="C18" s="159">
        <v>638405</v>
      </c>
      <c r="D18" s="159">
        <v>716387</v>
      </c>
      <c r="E18" s="159">
        <v>716826</v>
      </c>
    </row>
    <row r="19" spans="2:5" x14ac:dyDescent="0.25">
      <c r="B19" s="73" t="s">
        <v>309</v>
      </c>
      <c r="C19" s="159">
        <v>413538</v>
      </c>
      <c r="D19" s="159">
        <v>415929</v>
      </c>
      <c r="E19" s="159">
        <v>415260</v>
      </c>
    </row>
    <row r="20" spans="2:5" x14ac:dyDescent="0.25">
      <c r="B20" s="73" t="s">
        <v>310</v>
      </c>
      <c r="C20" s="159">
        <v>401031</v>
      </c>
      <c r="D20" s="159">
        <v>426157</v>
      </c>
      <c r="E20" s="159">
        <v>425578</v>
      </c>
    </row>
    <row r="21" spans="2:5" x14ac:dyDescent="0.25">
      <c r="B21" s="73" t="s">
        <v>311</v>
      </c>
      <c r="C21" s="159">
        <v>586734</v>
      </c>
      <c r="D21" s="159">
        <v>586355</v>
      </c>
      <c r="E21" s="159">
        <v>586125</v>
      </c>
    </row>
    <row r="22" spans="2:5" x14ac:dyDescent="0.25">
      <c r="B22" s="160"/>
      <c r="C22" s="160"/>
      <c r="D22" s="160"/>
      <c r="E22" s="303"/>
    </row>
    <row r="23" spans="2:5" x14ac:dyDescent="0.25">
      <c r="B23" s="160"/>
      <c r="C23" s="160"/>
      <c r="D23" s="160"/>
      <c r="E23" s="303"/>
    </row>
    <row r="24" spans="2:5" x14ac:dyDescent="0.25">
      <c r="B24" s="69" t="s">
        <v>312</v>
      </c>
      <c r="C24" s="70">
        <v>2013</v>
      </c>
      <c r="D24" s="70">
        <v>2014</v>
      </c>
      <c r="E24" s="194">
        <v>2015</v>
      </c>
    </row>
    <row r="25" spans="2:5" x14ac:dyDescent="0.25">
      <c r="B25" s="71" t="s">
        <v>297</v>
      </c>
      <c r="C25" s="89">
        <f t="shared" ref="C25:D27" si="0">+C7</f>
        <v>5899021</v>
      </c>
      <c r="D25" s="89">
        <f t="shared" si="0"/>
        <v>6157961</v>
      </c>
      <c r="E25" s="199">
        <f t="shared" ref="E25" si="1">+E7</f>
        <v>6156564</v>
      </c>
    </row>
    <row r="26" spans="2:5" x14ac:dyDescent="0.25">
      <c r="B26" s="73" t="s">
        <v>313</v>
      </c>
      <c r="C26" s="88">
        <f t="shared" si="0"/>
        <v>0</v>
      </c>
      <c r="D26" s="88">
        <f t="shared" si="0"/>
        <v>0</v>
      </c>
      <c r="E26" s="88">
        <f t="shared" ref="E26" si="2">+E8</f>
        <v>0</v>
      </c>
    </row>
    <row r="27" spans="2:5" x14ac:dyDescent="0.25">
      <c r="B27" s="73" t="s">
        <v>314</v>
      </c>
      <c r="C27" s="88">
        <f t="shared" si="0"/>
        <v>936183</v>
      </c>
      <c r="D27" s="88">
        <f t="shared" si="0"/>
        <v>1023217</v>
      </c>
      <c r="E27" s="88">
        <f t="shared" ref="E27" si="3">+E9</f>
        <v>1023136</v>
      </c>
    </row>
    <row r="28" spans="2:5" x14ac:dyDescent="0.25">
      <c r="B28" s="73" t="s">
        <v>315</v>
      </c>
      <c r="C28" s="88">
        <f>+C10+C11</f>
        <v>828291</v>
      </c>
      <c r="D28" s="88">
        <f>+D10+D11</f>
        <v>832343</v>
      </c>
      <c r="E28" s="88">
        <f>+E10+E11</f>
        <v>833342</v>
      </c>
    </row>
    <row r="29" spans="2:5" x14ac:dyDescent="0.25">
      <c r="B29" s="73" t="s">
        <v>316</v>
      </c>
      <c r="C29" s="88">
        <f>+C12+C13</f>
        <v>623120</v>
      </c>
      <c r="D29" s="88">
        <f>+D12+D13</f>
        <v>647598</v>
      </c>
      <c r="E29" s="88">
        <f>+E12+E13</f>
        <v>646880</v>
      </c>
    </row>
    <row r="30" spans="2:5" x14ac:dyDescent="0.25">
      <c r="B30" s="73" t="s">
        <v>317</v>
      </c>
      <c r="C30" s="88">
        <f>+C14+C15+C16</f>
        <v>1077386</v>
      </c>
      <c r="D30" s="88">
        <f>+D14+D15+D16</f>
        <v>1092749</v>
      </c>
      <c r="E30" s="88">
        <f>+E14+E15+E16</f>
        <v>1092597</v>
      </c>
    </row>
    <row r="31" spans="2:5" x14ac:dyDescent="0.25">
      <c r="B31" s="73" t="s">
        <v>318</v>
      </c>
      <c r="C31" s="88">
        <f>+C17+C18</f>
        <v>1032738</v>
      </c>
      <c r="D31" s="88">
        <f>+D17+D18</f>
        <v>1133613</v>
      </c>
      <c r="E31" s="88">
        <f>+E17+E18</f>
        <v>1133646</v>
      </c>
    </row>
    <row r="32" spans="2:5" x14ac:dyDescent="0.25">
      <c r="B32" s="73" t="s">
        <v>319</v>
      </c>
      <c r="C32" s="88">
        <f>+C19+C20</f>
        <v>814569</v>
      </c>
      <c r="D32" s="88">
        <f>+D19+D20</f>
        <v>842086</v>
      </c>
      <c r="E32" s="88">
        <f>+E19+E20</f>
        <v>840838</v>
      </c>
    </row>
    <row r="33" spans="2:5" x14ac:dyDescent="0.25">
      <c r="B33" s="73" t="s">
        <v>320</v>
      </c>
      <c r="C33" s="88">
        <f>+C21</f>
        <v>586734</v>
      </c>
      <c r="D33" s="88">
        <f>+D21</f>
        <v>586355</v>
      </c>
      <c r="E33" s="88">
        <f>+E21</f>
        <v>586125</v>
      </c>
    </row>
    <row r="34" spans="2:5" x14ac:dyDescent="0.25">
      <c r="B34" s="160"/>
      <c r="C34" s="160"/>
      <c r="D34" s="160"/>
    </row>
    <row r="35" spans="2:5" x14ac:dyDescent="0.25">
      <c r="B35" s="160"/>
      <c r="C35" s="160"/>
      <c r="D35" s="160"/>
    </row>
    <row r="36" spans="2:5" x14ac:dyDescent="0.25">
      <c r="B36" s="76" t="s">
        <v>537</v>
      </c>
      <c r="C36" s="135" t="s">
        <v>538</v>
      </c>
      <c r="D36" s="160"/>
    </row>
    <row r="37" spans="2:5" x14ac:dyDescent="0.25">
      <c r="B37" s="160"/>
      <c r="C37" s="200" t="s">
        <v>684</v>
      </c>
      <c r="D37" s="160"/>
    </row>
    <row r="38" spans="2:5" x14ac:dyDescent="0.25">
      <c r="B38" s="160"/>
      <c r="C38" s="160"/>
      <c r="D38" s="160"/>
    </row>
    <row r="39" spans="2:5" x14ac:dyDescent="0.25">
      <c r="B39" s="160"/>
      <c r="C39" s="135" t="s">
        <v>685</v>
      </c>
      <c r="D39" s="160"/>
    </row>
    <row r="40" spans="2:5" x14ac:dyDescent="0.25">
      <c r="B40" s="160"/>
      <c r="C40" s="200" t="s">
        <v>539</v>
      </c>
      <c r="D40" s="160"/>
    </row>
    <row r="41" spans="2:5" x14ac:dyDescent="0.25">
      <c r="B41" s="160"/>
      <c r="C41" s="160"/>
      <c r="D41" s="160"/>
    </row>
    <row r="42" spans="2:5" x14ac:dyDescent="0.25">
      <c r="B42" s="160" t="s">
        <v>448</v>
      </c>
      <c r="C42" s="160" t="s">
        <v>540</v>
      </c>
      <c r="D42" s="160"/>
    </row>
    <row r="43" spans="2:5" x14ac:dyDescent="0.25">
      <c r="B43" s="160"/>
      <c r="C43" s="160" t="s">
        <v>686</v>
      </c>
      <c r="D43" s="160"/>
    </row>
  </sheetData>
  <hyperlinks>
    <hyperlink ref="B1" location="'NČI 2014+ v14 '!N92" display="zpět"/>
    <hyperlink ref="C40" r:id="rId1"/>
    <hyperlink ref="C37" r:id="rId2"/>
  </hyperlinks>
  <pageMargins left="0.7" right="0.7" top="0.78740157499999996" bottom="0.78740157499999996"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3.28515625" customWidth="1"/>
    <col min="2" max="2" width="17.140625" customWidth="1"/>
  </cols>
  <sheetData>
    <row r="1" spans="2:14" x14ac:dyDescent="0.25">
      <c r="B1" s="190" t="s">
        <v>295</v>
      </c>
    </row>
    <row r="2" spans="2:14" x14ac:dyDescent="0.25">
      <c r="B2" s="67" t="s">
        <v>615</v>
      </c>
      <c r="C2" s="160"/>
      <c r="D2" s="160"/>
      <c r="E2" s="160"/>
      <c r="F2" s="160"/>
      <c r="G2" s="160"/>
      <c r="H2" s="160"/>
      <c r="I2" s="160"/>
      <c r="J2" s="160"/>
      <c r="K2" s="160"/>
      <c r="L2" s="160"/>
      <c r="M2" s="160"/>
    </row>
    <row r="3" spans="2:14" x14ac:dyDescent="0.25">
      <c r="B3" s="84" t="s">
        <v>687</v>
      </c>
      <c r="C3" s="84"/>
      <c r="D3" s="84"/>
      <c r="E3" s="160"/>
      <c r="F3" s="160"/>
      <c r="G3" s="160"/>
      <c r="H3" s="160"/>
      <c r="I3" s="160"/>
      <c r="J3" s="160"/>
      <c r="K3" s="160"/>
      <c r="L3" s="160"/>
      <c r="M3" s="160"/>
    </row>
    <row r="4" spans="2:14" x14ac:dyDescent="0.25">
      <c r="B4" s="160"/>
      <c r="C4" s="160"/>
      <c r="D4" s="160"/>
      <c r="E4" s="160"/>
      <c r="F4" s="160"/>
      <c r="G4" s="160"/>
      <c r="H4" s="160"/>
      <c r="I4" s="160"/>
      <c r="J4" s="160"/>
      <c r="K4" s="160"/>
      <c r="L4" s="160"/>
      <c r="N4" s="68" t="s">
        <v>128</v>
      </c>
    </row>
    <row r="5" spans="2:14" x14ac:dyDescent="0.25">
      <c r="B5" s="69"/>
      <c r="C5" s="70">
        <v>2004</v>
      </c>
      <c r="D5" s="70">
        <v>2005</v>
      </c>
      <c r="E5" s="70">
        <v>2006</v>
      </c>
      <c r="F5" s="70">
        <v>2007</v>
      </c>
      <c r="G5" s="70">
        <v>2008</v>
      </c>
      <c r="H5" s="70">
        <v>2009</v>
      </c>
      <c r="I5" s="70">
        <v>2010</v>
      </c>
      <c r="J5" s="70">
        <v>2011</v>
      </c>
      <c r="K5" s="70">
        <v>2012</v>
      </c>
      <c r="L5" s="70">
        <v>2013</v>
      </c>
      <c r="M5" s="70">
        <v>2014</v>
      </c>
      <c r="N5" s="194">
        <v>2015</v>
      </c>
    </row>
    <row r="6" spans="2:14" x14ac:dyDescent="0.25">
      <c r="B6" s="71" t="s">
        <v>297</v>
      </c>
      <c r="C6" s="89">
        <v>1070</v>
      </c>
      <c r="D6" s="89">
        <v>1501</v>
      </c>
      <c r="E6" s="89">
        <v>1371</v>
      </c>
      <c r="F6" s="89">
        <v>1079</v>
      </c>
      <c r="G6" s="89">
        <v>1013</v>
      </c>
      <c r="H6" s="89">
        <v>1022</v>
      </c>
      <c r="I6" s="89">
        <v>1042</v>
      </c>
      <c r="J6" s="89">
        <v>1248</v>
      </c>
      <c r="K6" s="89">
        <v>1200</v>
      </c>
      <c r="L6" s="89">
        <v>1344</v>
      </c>
      <c r="M6" s="89">
        <v>1351</v>
      </c>
      <c r="N6" s="199">
        <v>1227</v>
      </c>
    </row>
    <row r="7" spans="2:14" x14ac:dyDescent="0.25">
      <c r="B7" s="160"/>
      <c r="C7" s="160"/>
      <c r="D7" s="160"/>
      <c r="E7" s="160"/>
      <c r="F7" s="160"/>
      <c r="G7" s="160"/>
      <c r="H7" s="160"/>
      <c r="I7" s="160"/>
      <c r="J7" s="160"/>
      <c r="K7" s="160"/>
      <c r="L7" s="160"/>
      <c r="M7" s="160"/>
    </row>
    <row r="8" spans="2:14" x14ac:dyDescent="0.25">
      <c r="B8" s="160"/>
    </row>
    <row r="9" spans="2:14" x14ac:dyDescent="0.25">
      <c r="B9" s="160"/>
    </row>
    <row r="10" spans="2:14" x14ac:dyDescent="0.25">
      <c r="B10" s="76" t="s">
        <v>444</v>
      </c>
      <c r="C10" s="160" t="s">
        <v>198</v>
      </c>
      <c r="D10" s="160"/>
      <c r="E10" s="160"/>
      <c r="F10" s="160"/>
      <c r="G10" s="160"/>
      <c r="H10" s="160"/>
      <c r="I10" s="160"/>
      <c r="J10" s="160"/>
      <c r="K10" s="160"/>
      <c r="L10" s="160"/>
      <c r="M10" s="160"/>
    </row>
    <row r="11" spans="2:14" x14ac:dyDescent="0.25">
      <c r="B11" s="160" t="s">
        <v>445</v>
      </c>
      <c r="C11" s="303" t="s">
        <v>756</v>
      </c>
      <c r="D11" s="160"/>
      <c r="E11" s="160"/>
      <c r="F11" s="160"/>
      <c r="G11" s="160"/>
      <c r="H11" s="160"/>
      <c r="I11" s="160"/>
      <c r="J11" s="160"/>
      <c r="K11" s="160"/>
      <c r="L11" s="160"/>
      <c r="M11" s="160"/>
    </row>
    <row r="12" spans="2:14" x14ac:dyDescent="0.25">
      <c r="B12" s="160"/>
      <c r="C12" s="67"/>
      <c r="D12" s="160"/>
      <c r="E12" s="160"/>
      <c r="F12" s="160"/>
      <c r="G12" s="160"/>
      <c r="H12" s="160"/>
      <c r="I12" s="160"/>
      <c r="J12" s="160"/>
      <c r="K12" s="160"/>
      <c r="L12" s="160"/>
      <c r="M12" s="160"/>
    </row>
    <row r="13" spans="2:14" x14ac:dyDescent="0.25">
      <c r="B13" s="160" t="s">
        <v>447</v>
      </c>
      <c r="C13" s="190" t="s">
        <v>688</v>
      </c>
      <c r="D13" s="160"/>
      <c r="E13" s="160"/>
      <c r="F13" s="160"/>
      <c r="G13" s="160"/>
      <c r="H13" s="160"/>
      <c r="I13" s="160"/>
      <c r="J13" s="160"/>
      <c r="K13" s="160"/>
      <c r="L13" s="160"/>
      <c r="M13" s="160"/>
    </row>
    <row r="14" spans="2:14" x14ac:dyDescent="0.25">
      <c r="B14" s="160" t="s">
        <v>329</v>
      </c>
      <c r="C14" s="303" t="s">
        <v>757</v>
      </c>
      <c r="D14" s="160"/>
      <c r="E14" s="160"/>
      <c r="F14" s="160"/>
      <c r="G14" s="160"/>
      <c r="H14" s="160"/>
      <c r="I14" s="160"/>
      <c r="J14" s="160"/>
      <c r="K14" s="160"/>
      <c r="L14" s="160"/>
      <c r="M14" s="160"/>
    </row>
  </sheetData>
  <hyperlinks>
    <hyperlink ref="B1" location="'NČI 2014+ v14 '!N94" display="zpět"/>
    <hyperlink ref="C13" r:id="rId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workbookViewId="0">
      <pane xSplit="2" ySplit="5" topLeftCell="C15" activePane="bottomRight" state="frozen"/>
      <selection pane="topRight" activeCell="C1" sqref="C1"/>
      <selection pane="bottomLeft" activeCell="A6" sqref="A6"/>
      <selection pane="bottomRight" activeCell="C6" sqref="C6"/>
    </sheetView>
  </sheetViews>
  <sheetFormatPr defaultRowHeight="15" x14ac:dyDescent="0.25"/>
  <cols>
    <col min="1" max="1" width="4.42578125" style="303" customWidth="1"/>
    <col min="2" max="2" width="25.42578125" style="303" customWidth="1"/>
    <col min="3" max="16384" width="9.140625" style="303"/>
  </cols>
  <sheetData>
    <row r="1" spans="2:13" x14ac:dyDescent="0.25">
      <c r="B1" s="190" t="s">
        <v>295</v>
      </c>
    </row>
    <row r="2" spans="2:13" x14ac:dyDescent="0.25">
      <c r="B2" s="198" t="s">
        <v>618</v>
      </c>
    </row>
    <row r="3" spans="2:13" x14ac:dyDescent="0.25">
      <c r="B3" s="197" t="s">
        <v>619</v>
      </c>
      <c r="C3" s="197"/>
      <c r="D3" s="197"/>
      <c r="E3" s="197"/>
      <c r="F3" s="197"/>
      <c r="G3" s="197"/>
      <c r="H3" s="196"/>
      <c r="I3" s="196"/>
      <c r="J3" s="196"/>
    </row>
    <row r="4" spans="2:13" x14ac:dyDescent="0.25">
      <c r="M4" s="192" t="s">
        <v>18</v>
      </c>
    </row>
    <row r="5" spans="2:13" x14ac:dyDescent="0.25">
      <c r="B5" s="305" t="s">
        <v>296</v>
      </c>
      <c r="C5" s="194">
        <v>2005</v>
      </c>
      <c r="D5" s="194">
        <v>2006</v>
      </c>
      <c r="E5" s="194">
        <v>2007</v>
      </c>
      <c r="F5" s="194">
        <v>2008</v>
      </c>
      <c r="G5" s="194">
        <v>2009</v>
      </c>
      <c r="H5" s="194">
        <v>2010</v>
      </c>
      <c r="I5" s="194">
        <v>2011</v>
      </c>
      <c r="J5" s="194">
        <v>2012</v>
      </c>
      <c r="K5" s="194">
        <v>2013</v>
      </c>
      <c r="L5" s="194">
        <v>2014</v>
      </c>
      <c r="M5" s="194">
        <v>2015</v>
      </c>
    </row>
    <row r="6" spans="2:13" x14ac:dyDescent="0.25">
      <c r="B6" s="306" t="s">
        <v>297</v>
      </c>
      <c r="C6" s="132">
        <v>2.7149532258994395</v>
      </c>
      <c r="D6" s="132">
        <v>3.1248186457933262</v>
      </c>
      <c r="E6" s="132">
        <v>3.7791165316299864</v>
      </c>
      <c r="F6" s="132">
        <v>4.1802077316718673</v>
      </c>
      <c r="G6" s="132">
        <v>4.1164052315388115</v>
      </c>
      <c r="H6" s="132">
        <v>4.028294551195934</v>
      </c>
      <c r="I6" s="132">
        <v>4.1326474033227534</v>
      </c>
      <c r="J6" s="132">
        <v>4.1455003625384821</v>
      </c>
      <c r="K6" s="132">
        <v>4.1778110252264486</v>
      </c>
      <c r="L6" s="132">
        <v>4.2641419017818381</v>
      </c>
      <c r="M6" s="132">
        <v>4.402851169948236</v>
      </c>
    </row>
    <row r="7" spans="2:13" x14ac:dyDescent="0.25">
      <c r="B7" s="73" t="s">
        <v>298</v>
      </c>
      <c r="C7" s="148">
        <v>7.6164724401452251</v>
      </c>
      <c r="D7" s="148">
        <v>8.7096823064220459</v>
      </c>
      <c r="E7" s="148">
        <v>10.642877591479889</v>
      </c>
      <c r="F7" s="148">
        <v>11.501762472115477</v>
      </c>
      <c r="G7" s="148">
        <v>11.859080595600091</v>
      </c>
      <c r="H7" s="148">
        <v>11.808141856473092</v>
      </c>
      <c r="I7" s="148">
        <v>12.948994252873563</v>
      </c>
      <c r="J7" s="148">
        <v>13.0508189095109</v>
      </c>
      <c r="K7" s="148">
        <v>12.950922658524245</v>
      </c>
      <c r="L7" s="148">
        <v>13.210608706840477</v>
      </c>
      <c r="M7" s="148">
        <v>13.523857764691124</v>
      </c>
    </row>
    <row r="8" spans="2:13" x14ac:dyDescent="0.25">
      <c r="B8" s="73" t="s">
        <v>299</v>
      </c>
      <c r="C8" s="148">
        <v>3.0484203545783295</v>
      </c>
      <c r="D8" s="148">
        <v>3.6237272963972043</v>
      </c>
      <c r="E8" s="148">
        <v>4.183047976123019</v>
      </c>
      <c r="F8" s="148">
        <v>4.8853042721527986</v>
      </c>
      <c r="G8" s="148">
        <v>4.6884531310995383</v>
      </c>
      <c r="H8" s="148">
        <v>4.56585015707783</v>
      </c>
      <c r="I8" s="148">
        <v>4.496207043448015</v>
      </c>
      <c r="J8" s="148">
        <v>4.397685119242988</v>
      </c>
      <c r="K8" s="148">
        <v>4.4420180352842893</v>
      </c>
      <c r="L8" s="148">
        <v>4.5510564518029737</v>
      </c>
      <c r="M8" s="148">
        <v>4.6486634772201771</v>
      </c>
    </row>
    <row r="9" spans="2:13" x14ac:dyDescent="0.25">
      <c r="B9" s="73" t="s">
        <v>300</v>
      </c>
      <c r="C9" s="148">
        <v>1.6877307786659361</v>
      </c>
      <c r="D9" s="148">
        <v>1.9974412942098965</v>
      </c>
      <c r="E9" s="148">
        <v>2.3956833169104828</v>
      </c>
      <c r="F9" s="148">
        <v>2.6024314504469395</v>
      </c>
      <c r="G9" s="148">
        <v>2.4174969379417637</v>
      </c>
      <c r="H9" s="148">
        <v>2.354291332788482</v>
      </c>
      <c r="I9" s="148">
        <v>2.3413158780013141</v>
      </c>
      <c r="J9" s="148">
        <v>2.330779706916783</v>
      </c>
      <c r="K9" s="148">
        <v>2.3872833187007525</v>
      </c>
      <c r="L9" s="148">
        <v>2.4111093676447513</v>
      </c>
      <c r="M9" s="148">
        <v>2.5696341054255498</v>
      </c>
    </row>
    <row r="10" spans="2:13" x14ac:dyDescent="0.25">
      <c r="B10" s="73" t="s">
        <v>301</v>
      </c>
      <c r="C10" s="148">
        <v>2.3944387229660142</v>
      </c>
      <c r="D10" s="148">
        <v>2.7828620993729904</v>
      </c>
      <c r="E10" s="148">
        <v>3.7403265879367069</v>
      </c>
      <c r="F10" s="148">
        <v>4.8515958688755978</v>
      </c>
      <c r="G10" s="148">
        <v>4.8196858338448196</v>
      </c>
      <c r="H10" s="148">
        <v>4.4008775533393347</v>
      </c>
      <c r="I10" s="148">
        <v>4.177649818351644</v>
      </c>
      <c r="J10" s="148">
        <v>4.1673724041230198</v>
      </c>
      <c r="K10" s="148">
        <v>4.3883801914314464</v>
      </c>
      <c r="L10" s="148">
        <v>4.5134692926556577</v>
      </c>
      <c r="M10" s="148">
        <v>4.7352137297612273</v>
      </c>
    </row>
    <row r="11" spans="2:13" x14ac:dyDescent="0.25">
      <c r="B11" s="73" t="s">
        <v>302</v>
      </c>
      <c r="C11" s="148">
        <v>4.744736651833545</v>
      </c>
      <c r="D11" s="148">
        <v>5.2773783494527287</v>
      </c>
      <c r="E11" s="148">
        <v>6.3161695110408562</v>
      </c>
      <c r="F11" s="148">
        <v>6.5891058128487723</v>
      </c>
      <c r="G11" s="148">
        <v>6.38514348125707</v>
      </c>
      <c r="H11" s="148">
        <v>6.3806742040826956</v>
      </c>
      <c r="I11" s="148">
        <v>6.4027839625286562</v>
      </c>
      <c r="J11" s="148">
        <v>6.0942709610706398</v>
      </c>
      <c r="K11" s="148">
        <v>6.2782001205425084</v>
      </c>
      <c r="L11" s="148">
        <v>6.3058608119802333</v>
      </c>
      <c r="M11" s="148">
        <v>6.4040318573136172</v>
      </c>
    </row>
    <row r="12" spans="2:13" x14ac:dyDescent="0.25">
      <c r="B12" s="73" t="s">
        <v>303</v>
      </c>
      <c r="C12" s="148">
        <v>2.6883777772108659</v>
      </c>
      <c r="D12" s="148">
        <v>3.1989699549962647</v>
      </c>
      <c r="E12" s="148">
        <v>3.9766356264587697</v>
      </c>
      <c r="F12" s="148">
        <v>4.2411032060400222</v>
      </c>
      <c r="G12" s="148">
        <v>3.8261273047770978</v>
      </c>
      <c r="H12" s="148">
        <v>3.6574586296192186</v>
      </c>
      <c r="I12" s="148">
        <v>3.6963815145901218</v>
      </c>
      <c r="J12" s="148">
        <v>3.6843645828797582</v>
      </c>
      <c r="K12" s="148">
        <v>3.8200504169090559</v>
      </c>
      <c r="L12" s="148">
        <v>3.868820785172312</v>
      </c>
      <c r="M12" s="148">
        <v>3.9634138930952592</v>
      </c>
    </row>
    <row r="13" spans="2:13" x14ac:dyDescent="0.25">
      <c r="B13" s="73" t="s">
        <v>304</v>
      </c>
      <c r="C13" s="148">
        <v>2.7212485811048617</v>
      </c>
      <c r="D13" s="148">
        <v>3.0521804937159622</v>
      </c>
      <c r="E13" s="148">
        <v>3.5230027560905914</v>
      </c>
      <c r="F13" s="148">
        <v>3.9604413193848971</v>
      </c>
      <c r="G13" s="148">
        <v>3.9425821190951811</v>
      </c>
      <c r="H13" s="148">
        <v>3.8132299257629412</v>
      </c>
      <c r="I13" s="148">
        <v>3.7984496124031009</v>
      </c>
      <c r="J13" s="148">
        <v>3.7857335029662966</v>
      </c>
      <c r="K13" s="148">
        <v>3.834622636562405</v>
      </c>
      <c r="L13" s="148">
        <v>3.8846897922073778</v>
      </c>
      <c r="M13" s="148">
        <v>4.0701575610898937</v>
      </c>
    </row>
    <row r="14" spans="2:13" x14ac:dyDescent="0.25">
      <c r="B14" s="73" t="s">
        <v>305</v>
      </c>
      <c r="C14" s="148">
        <v>2.0595658389986284</v>
      </c>
      <c r="D14" s="148">
        <v>2.4244828006542427</v>
      </c>
      <c r="E14" s="148">
        <v>2.8090660833158276</v>
      </c>
      <c r="F14" s="148">
        <v>2.9786121330159414</v>
      </c>
      <c r="G14" s="148">
        <v>2.7496293303415209</v>
      </c>
      <c r="H14" s="148">
        <v>2.6672530609964258</v>
      </c>
      <c r="I14" s="148">
        <v>2.5418159232724751</v>
      </c>
      <c r="J14" s="148">
        <v>2.3996918324755039</v>
      </c>
      <c r="K14" s="148">
        <v>2.411991831986795</v>
      </c>
      <c r="L14" s="148">
        <v>2.4050472271070906</v>
      </c>
      <c r="M14" s="148">
        <v>2.4814071281289611</v>
      </c>
    </row>
    <row r="15" spans="2:13" x14ac:dyDescent="0.25">
      <c r="B15" s="73" t="s">
        <v>306</v>
      </c>
      <c r="C15" s="148">
        <v>1.2683192892036741</v>
      </c>
      <c r="D15" s="148">
        <v>1.5105829432142919</v>
      </c>
      <c r="E15" s="148">
        <v>2.0653109112240906</v>
      </c>
      <c r="F15" s="148">
        <v>2.4433941205586343</v>
      </c>
      <c r="G15" s="148">
        <v>2.3186766577124276</v>
      </c>
      <c r="H15" s="148">
        <v>2.3325289463303709</v>
      </c>
      <c r="I15" s="148">
        <v>2.2259401910493772</v>
      </c>
      <c r="J15" s="148">
        <v>2.1522345286964604</v>
      </c>
      <c r="K15" s="148">
        <v>2.1901799470914853</v>
      </c>
      <c r="L15" s="148">
        <v>2.2385024749599127</v>
      </c>
      <c r="M15" s="148">
        <v>2.3270412225927011</v>
      </c>
    </row>
    <row r="16" spans="2:13" x14ac:dyDescent="0.25">
      <c r="B16" s="73" t="s">
        <v>307</v>
      </c>
      <c r="C16" s="148">
        <v>1.2060293636824619</v>
      </c>
      <c r="D16" s="148">
        <v>1.3712632782495677</v>
      </c>
      <c r="E16" s="148">
        <v>1.699316885903009</v>
      </c>
      <c r="F16" s="148">
        <v>1.8957686196064887</v>
      </c>
      <c r="G16" s="148">
        <v>1.6666278311119398</v>
      </c>
      <c r="H16" s="148">
        <v>1.5591689355557758</v>
      </c>
      <c r="I16" s="148">
        <v>1.5378845443872977</v>
      </c>
      <c r="J16" s="148">
        <v>1.5164111602540653</v>
      </c>
      <c r="K16" s="148">
        <v>1.523885309745614</v>
      </c>
      <c r="L16" s="148">
        <v>1.5309034212926191</v>
      </c>
      <c r="M16" s="148">
        <v>1.5800579027430199</v>
      </c>
    </row>
    <row r="17" spans="2:13" x14ac:dyDescent="0.25">
      <c r="B17" s="73" t="s">
        <v>308</v>
      </c>
      <c r="C17" s="148">
        <v>2.1439225448928569</v>
      </c>
      <c r="D17" s="148">
        <v>2.4707676305865545</v>
      </c>
      <c r="E17" s="148">
        <v>2.8588362994877841</v>
      </c>
      <c r="F17" s="148">
        <v>3.1050101730730004</v>
      </c>
      <c r="G17" s="148">
        <v>3.2045449020064112</v>
      </c>
      <c r="H17" s="148">
        <v>3.1137466288602473</v>
      </c>
      <c r="I17" s="148">
        <v>3.1197457286337373</v>
      </c>
      <c r="J17" s="148">
        <v>3.1395199589269671</v>
      </c>
      <c r="K17" s="148">
        <v>3.2308957180632403</v>
      </c>
      <c r="L17" s="148">
        <v>3.2900968834116466</v>
      </c>
      <c r="M17" s="148">
        <v>3.4353311631667411</v>
      </c>
    </row>
    <row r="18" spans="2:13" x14ac:dyDescent="0.25">
      <c r="B18" s="73" t="s">
        <v>309</v>
      </c>
      <c r="C18" s="148">
        <v>1.1729439061519711</v>
      </c>
      <c r="D18" s="148">
        <v>1.3281887312586147</v>
      </c>
      <c r="E18" s="148">
        <v>1.6083117401147726</v>
      </c>
      <c r="F18" s="148">
        <v>1.5431286470021195</v>
      </c>
      <c r="G18" s="148">
        <v>1.4703110860521367</v>
      </c>
      <c r="H18" s="148">
        <v>1.475031986298488</v>
      </c>
      <c r="I18" s="148">
        <v>1.5290352280947892</v>
      </c>
      <c r="J18" s="148">
        <v>1.5380899579522873</v>
      </c>
      <c r="K18" s="148">
        <v>1.5778903632557877</v>
      </c>
      <c r="L18" s="148">
        <v>1.5903452984139019</v>
      </c>
      <c r="M18" s="148">
        <v>1.6405710882628191</v>
      </c>
    </row>
    <row r="19" spans="2:13" x14ac:dyDescent="0.25">
      <c r="B19" s="73" t="s">
        <v>310</v>
      </c>
      <c r="C19" s="148">
        <v>1.0041650992472999</v>
      </c>
      <c r="D19" s="148">
        <v>1.1182712570718452</v>
      </c>
      <c r="E19" s="148">
        <v>1.2930363248586616</v>
      </c>
      <c r="F19" s="148">
        <v>1.4225277809716408</v>
      </c>
      <c r="G19" s="148">
        <v>1.376044342026455</v>
      </c>
      <c r="H19" s="148">
        <v>1.3605234763136453</v>
      </c>
      <c r="I19" s="148">
        <v>1.3596930546831232</v>
      </c>
      <c r="J19" s="148">
        <v>1.3558099211663233</v>
      </c>
      <c r="K19" s="148">
        <v>1.3650031809708016</v>
      </c>
      <c r="L19" s="148">
        <v>1.3850230922614013</v>
      </c>
      <c r="M19" s="148">
        <v>1.4602959587874311</v>
      </c>
    </row>
    <row r="20" spans="2:13" x14ac:dyDescent="0.25">
      <c r="B20" s="73" t="s">
        <v>311</v>
      </c>
      <c r="C20" s="148">
        <v>1.5460088953275946</v>
      </c>
      <c r="D20" s="148">
        <v>1.6490966869181696</v>
      </c>
      <c r="E20" s="148">
        <v>1.8371113779775454</v>
      </c>
      <c r="F20" s="148">
        <v>2.0392639901460101</v>
      </c>
      <c r="G20" s="148">
        <v>1.8989508350749935</v>
      </c>
      <c r="H20" s="148">
        <v>1.8154469844436223</v>
      </c>
      <c r="I20" s="148">
        <v>1.8515975371623736</v>
      </c>
      <c r="J20" s="148">
        <v>1.8846373966453667</v>
      </c>
      <c r="K20" s="148">
        <v>1.9398738942833382</v>
      </c>
      <c r="L20" s="148">
        <v>1.9647262490186224</v>
      </c>
      <c r="M20" s="148">
        <v>2.0186910033783589</v>
      </c>
    </row>
    <row r="21" spans="2:13" x14ac:dyDescent="0.25">
      <c r="B21" s="81"/>
      <c r="C21" s="113"/>
      <c r="D21" s="113"/>
      <c r="E21" s="113"/>
      <c r="F21" s="113"/>
      <c r="G21" s="113"/>
      <c r="H21" s="113"/>
      <c r="I21" s="113"/>
      <c r="J21" s="113"/>
      <c r="K21" s="113"/>
      <c r="L21" s="113"/>
      <c r="M21" s="113"/>
    </row>
    <row r="23" spans="2:13" x14ac:dyDescent="0.25">
      <c r="B23" s="305" t="s">
        <v>312</v>
      </c>
      <c r="C23" s="194">
        <v>2005</v>
      </c>
      <c r="D23" s="194">
        <v>2006</v>
      </c>
      <c r="E23" s="194">
        <v>2007</v>
      </c>
      <c r="F23" s="194">
        <v>2008</v>
      </c>
      <c r="G23" s="194">
        <v>2009</v>
      </c>
      <c r="H23" s="194">
        <v>2010</v>
      </c>
      <c r="I23" s="194">
        <v>2011</v>
      </c>
      <c r="J23" s="194">
        <v>2012</v>
      </c>
      <c r="K23" s="194">
        <v>2013</v>
      </c>
      <c r="L23" s="194">
        <v>2014</v>
      </c>
      <c r="M23" s="194">
        <v>2015</v>
      </c>
    </row>
    <row r="24" spans="2:13" x14ac:dyDescent="0.25">
      <c r="B24" s="306" t="s">
        <v>297</v>
      </c>
      <c r="C24" s="132">
        <v>2.7149532258994395</v>
      </c>
      <c r="D24" s="132">
        <v>3.1248186457933262</v>
      </c>
      <c r="E24" s="132">
        <v>3.7791165316299864</v>
      </c>
      <c r="F24" s="132">
        <v>4.1802077316718673</v>
      </c>
      <c r="G24" s="132">
        <v>4.1164052315388115</v>
      </c>
      <c r="H24" s="132">
        <v>4.028294551195934</v>
      </c>
      <c r="I24" s="132">
        <v>4.1326474033227534</v>
      </c>
      <c r="J24" s="132">
        <v>4.1455003625384821</v>
      </c>
      <c r="K24" s="132">
        <v>4.1778110252264486</v>
      </c>
      <c r="L24" s="132">
        <v>4.2641419017818381</v>
      </c>
      <c r="M24" s="132">
        <v>4.402851169948236</v>
      </c>
    </row>
    <row r="25" spans="2:13" x14ac:dyDescent="0.25">
      <c r="B25" s="73" t="s">
        <v>313</v>
      </c>
      <c r="C25" s="149">
        <v>7.6164724401452251</v>
      </c>
      <c r="D25" s="149">
        <v>8.7096823064220459</v>
      </c>
      <c r="E25" s="149">
        <v>10.642877591479889</v>
      </c>
      <c r="F25" s="149">
        <v>11.501762472115477</v>
      </c>
      <c r="G25" s="149">
        <v>11.859080595600091</v>
      </c>
      <c r="H25" s="149">
        <v>11.808141856473092</v>
      </c>
      <c r="I25" s="149">
        <v>12.948994252873563</v>
      </c>
      <c r="J25" s="149">
        <v>13.0508189095109</v>
      </c>
      <c r="K25" s="149">
        <v>12.950922658524245</v>
      </c>
      <c r="L25" s="149">
        <v>13.210608706840477</v>
      </c>
      <c r="M25" s="149">
        <v>13.523857764691124</v>
      </c>
    </row>
    <row r="26" spans="2:13" x14ac:dyDescent="0.25">
      <c r="B26" s="73" t="s">
        <v>314</v>
      </c>
      <c r="C26" s="149">
        <v>3.0484203545783295</v>
      </c>
      <c r="D26" s="149">
        <v>3.6237272963972043</v>
      </c>
      <c r="E26" s="149">
        <v>4.183047976123019</v>
      </c>
      <c r="F26" s="149">
        <v>4.8853042721527986</v>
      </c>
      <c r="G26" s="149">
        <v>4.6884531310995383</v>
      </c>
      <c r="H26" s="149">
        <v>4.56585015707783</v>
      </c>
      <c r="I26" s="149">
        <v>4.496207043448015</v>
      </c>
      <c r="J26" s="149">
        <v>4.397685119242988</v>
      </c>
      <c r="K26" s="149">
        <v>4.4420180352842893</v>
      </c>
      <c r="L26" s="149">
        <v>4.5510564518029737</v>
      </c>
      <c r="M26" s="149">
        <v>4.6486634772201771</v>
      </c>
    </row>
    <row r="27" spans="2:13" x14ac:dyDescent="0.25">
      <c r="B27" s="73" t="s">
        <v>315</v>
      </c>
      <c r="C27" s="149">
        <v>2.0182414224103575</v>
      </c>
      <c r="D27" s="149">
        <v>2.3651315317384003</v>
      </c>
      <c r="E27" s="149">
        <v>3.0273674621422075</v>
      </c>
      <c r="F27" s="149">
        <v>3.6648133636827245</v>
      </c>
      <c r="G27" s="149">
        <v>3.5532688552185769</v>
      </c>
      <c r="H27" s="149">
        <v>3.321244417720902</v>
      </c>
      <c r="I27" s="149">
        <v>3.210505966401374</v>
      </c>
      <c r="J27" s="149">
        <v>3.2005345249888779</v>
      </c>
      <c r="K27" s="149">
        <v>3.3355478872494579</v>
      </c>
      <c r="L27" s="149">
        <v>3.4083813982413731</v>
      </c>
      <c r="M27" s="149">
        <v>3.597842644818642</v>
      </c>
    </row>
    <row r="28" spans="2:13" x14ac:dyDescent="0.25">
      <c r="B28" s="73" t="s">
        <v>316</v>
      </c>
      <c r="C28" s="149">
        <v>3.2433453634627614</v>
      </c>
      <c r="D28" s="149">
        <v>3.7602837923265775</v>
      </c>
      <c r="E28" s="149">
        <v>4.6083491637750313</v>
      </c>
      <c r="F28" s="149">
        <v>4.8739222612370598</v>
      </c>
      <c r="G28" s="149">
        <v>4.5143788346910476</v>
      </c>
      <c r="H28" s="149">
        <v>4.3896355802285809</v>
      </c>
      <c r="I28" s="149">
        <v>4.4217112759914103</v>
      </c>
      <c r="J28" s="149">
        <v>4.3287047293285719</v>
      </c>
      <c r="K28" s="149">
        <v>4.4759820477346866</v>
      </c>
      <c r="L28" s="149">
        <v>4.5181680191228253</v>
      </c>
      <c r="M28" s="149">
        <v>4.6120390414882735</v>
      </c>
    </row>
    <row r="29" spans="2:13" x14ac:dyDescent="0.25">
      <c r="B29" s="73" t="s">
        <v>317</v>
      </c>
      <c r="C29" s="149">
        <v>1.9810263154878951</v>
      </c>
      <c r="D29" s="149">
        <v>2.2943646147477974</v>
      </c>
      <c r="E29" s="149">
        <v>2.7619594540452468</v>
      </c>
      <c r="F29" s="149">
        <v>3.0805624307412591</v>
      </c>
      <c r="G29" s="149">
        <v>2.9491481416226972</v>
      </c>
      <c r="H29" s="149">
        <v>2.8862186811507833</v>
      </c>
      <c r="I29" s="149">
        <v>2.7989875847241672</v>
      </c>
      <c r="J29" s="149">
        <v>2.7180731839944827</v>
      </c>
      <c r="K29" s="149">
        <v>2.7502102551405474</v>
      </c>
      <c r="L29" s="149">
        <v>2.7789115172221104</v>
      </c>
      <c r="M29" s="149">
        <v>2.8919678690878308</v>
      </c>
    </row>
    <row r="30" spans="2:13" x14ac:dyDescent="0.25">
      <c r="B30" s="73" t="s">
        <v>318</v>
      </c>
      <c r="C30" s="149">
        <v>1.8520222408408866</v>
      </c>
      <c r="D30" s="149">
        <v>2.1286236291272149</v>
      </c>
      <c r="E30" s="149">
        <v>2.4987743401537048</v>
      </c>
      <c r="F30" s="149">
        <v>2.7301319593854525</v>
      </c>
      <c r="G30" s="149">
        <v>2.7293454130917381</v>
      </c>
      <c r="H30" s="149">
        <v>2.6345191744901668</v>
      </c>
      <c r="I30" s="149">
        <v>2.637211380902726</v>
      </c>
      <c r="J30" s="149">
        <v>2.6455823323056666</v>
      </c>
      <c r="K30" s="149">
        <v>2.7125723165149762</v>
      </c>
      <c r="L30" s="149">
        <v>2.7570378927801431</v>
      </c>
      <c r="M30" s="149">
        <v>2.8742059958444646</v>
      </c>
    </row>
    <row r="31" spans="2:13" x14ac:dyDescent="0.25">
      <c r="B31" s="73" t="s">
        <v>319</v>
      </c>
      <c r="C31" s="149">
        <v>1.0919195674296736</v>
      </c>
      <c r="D31" s="149">
        <v>1.2275022301589045</v>
      </c>
      <c r="E31" s="149">
        <v>1.457198003198193</v>
      </c>
      <c r="F31" s="149">
        <v>1.485307839412946</v>
      </c>
      <c r="G31" s="149">
        <v>1.4251271001222139</v>
      </c>
      <c r="H31" s="149">
        <v>1.4201626243261187</v>
      </c>
      <c r="I31" s="149">
        <v>1.4477855576589111</v>
      </c>
      <c r="J31" s="149">
        <v>1.4506627753810897</v>
      </c>
      <c r="K31" s="149">
        <v>1.4758047036980997</v>
      </c>
      <c r="L31" s="149">
        <v>1.4919261047755394</v>
      </c>
      <c r="M31" s="149">
        <v>1.5541326265341637</v>
      </c>
    </row>
    <row r="32" spans="2:13" x14ac:dyDescent="0.25">
      <c r="B32" s="73" t="s">
        <v>320</v>
      </c>
      <c r="C32" s="149">
        <v>1.5460088953275946</v>
      </c>
      <c r="D32" s="149">
        <v>1.6490966869181696</v>
      </c>
      <c r="E32" s="149">
        <v>1.8371113779775454</v>
      </c>
      <c r="F32" s="149">
        <v>2.0392639901460101</v>
      </c>
      <c r="G32" s="149">
        <v>1.8989508350749935</v>
      </c>
      <c r="H32" s="149">
        <v>1.8154469844436223</v>
      </c>
      <c r="I32" s="149">
        <v>1.8515975371623736</v>
      </c>
      <c r="J32" s="149">
        <v>1.8846373966453667</v>
      </c>
      <c r="K32" s="149">
        <v>1.9398738942833382</v>
      </c>
      <c r="L32" s="149">
        <v>1.9647262490186224</v>
      </c>
      <c r="M32" s="149">
        <v>2.0186910033783589</v>
      </c>
    </row>
    <row r="33" spans="2:11" x14ac:dyDescent="0.25">
      <c r="B33" s="81"/>
      <c r="C33" s="113"/>
      <c r="D33" s="113"/>
      <c r="E33" s="113"/>
      <c r="F33" s="113"/>
      <c r="G33" s="113"/>
      <c r="H33" s="113"/>
      <c r="I33" s="113"/>
      <c r="J33" s="113"/>
      <c r="K33" s="113"/>
    </row>
    <row r="34" spans="2:11" x14ac:dyDescent="0.25">
      <c r="B34" s="196" t="s">
        <v>444</v>
      </c>
      <c r="C34" s="196" t="s">
        <v>466</v>
      </c>
      <c r="E34" s="113"/>
      <c r="F34" s="113"/>
      <c r="G34" s="113"/>
      <c r="H34" s="113"/>
      <c r="I34" s="113"/>
      <c r="J34" s="113"/>
      <c r="K34" s="113"/>
    </row>
    <row r="35" spans="2:11" x14ac:dyDescent="0.25">
      <c r="B35" s="196" t="s">
        <v>445</v>
      </c>
      <c r="C35" s="196" t="s">
        <v>921</v>
      </c>
      <c r="E35" s="113"/>
      <c r="F35" s="113"/>
      <c r="G35" s="113"/>
      <c r="H35" s="113"/>
      <c r="I35" s="113"/>
      <c r="J35" s="113"/>
      <c r="K35" s="113"/>
    </row>
    <row r="36" spans="2:11" x14ac:dyDescent="0.25">
      <c r="B36" s="196" t="s">
        <v>446</v>
      </c>
      <c r="C36" s="191" t="s">
        <v>922</v>
      </c>
      <c r="E36" s="113"/>
      <c r="F36" s="113"/>
      <c r="G36" s="113"/>
      <c r="H36" s="113"/>
      <c r="I36" s="113"/>
      <c r="J36" s="113"/>
      <c r="K36" s="113"/>
    </row>
    <row r="37" spans="2:11" x14ac:dyDescent="0.25">
      <c r="B37" s="196" t="s">
        <v>447</v>
      </c>
      <c r="C37" s="190" t="s">
        <v>707</v>
      </c>
      <c r="E37" s="113"/>
      <c r="F37" s="113"/>
      <c r="G37" s="113"/>
      <c r="H37" s="113"/>
      <c r="I37" s="113"/>
      <c r="J37" s="113"/>
      <c r="K37" s="113"/>
    </row>
    <row r="38" spans="2:11" x14ac:dyDescent="0.25">
      <c r="B38" s="196" t="s">
        <v>448</v>
      </c>
      <c r="C38" s="303" t="s">
        <v>924</v>
      </c>
      <c r="E38" s="113"/>
      <c r="F38" s="113"/>
      <c r="G38" s="113"/>
      <c r="H38" s="113"/>
      <c r="I38" s="113"/>
      <c r="J38" s="113"/>
      <c r="K38" s="113"/>
    </row>
    <row r="39" spans="2:11" x14ac:dyDescent="0.25">
      <c r="B39" s="81"/>
      <c r="C39" s="113"/>
      <c r="D39" s="113"/>
      <c r="E39" s="113"/>
      <c r="F39" s="113"/>
      <c r="G39" s="113"/>
      <c r="H39" s="113"/>
      <c r="I39" s="113"/>
      <c r="J39" s="113"/>
      <c r="K39" s="113"/>
    </row>
    <row r="40" spans="2:11" x14ac:dyDescent="0.25">
      <c r="B40" s="196" t="s">
        <v>444</v>
      </c>
      <c r="C40" s="196" t="s">
        <v>709</v>
      </c>
      <c r="D40" s="113"/>
      <c r="E40" s="113"/>
      <c r="F40" s="113"/>
      <c r="G40" s="113"/>
      <c r="H40" s="113"/>
      <c r="I40" s="113"/>
      <c r="J40" s="113"/>
      <c r="K40" s="113"/>
    </row>
    <row r="41" spans="2:11" x14ac:dyDescent="0.25">
      <c r="B41" s="196" t="s">
        <v>445</v>
      </c>
      <c r="C41" s="196"/>
    </row>
    <row r="42" spans="2:11" x14ac:dyDescent="0.25">
      <c r="B42" s="196" t="s">
        <v>446</v>
      </c>
      <c r="C42" s="164"/>
    </row>
    <row r="43" spans="2:11" x14ac:dyDescent="0.25">
      <c r="B43" s="196" t="s">
        <v>447</v>
      </c>
      <c r="C43" s="190" t="s">
        <v>708</v>
      </c>
    </row>
    <row r="44" spans="2:11" x14ac:dyDescent="0.25">
      <c r="B44" s="196" t="s">
        <v>448</v>
      </c>
      <c r="C44" s="303" t="s">
        <v>449</v>
      </c>
    </row>
  </sheetData>
  <hyperlinks>
    <hyperlink ref="B1" location="'NČI 2014+ v14 '!N6" display="zpět"/>
    <hyperlink ref="C43"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85</vt:i4>
      </vt:variant>
      <vt:variant>
        <vt:lpstr>Pojmenované oblasti</vt:lpstr>
      </vt:variant>
      <vt:variant>
        <vt:i4>2</vt:i4>
      </vt:variant>
    </vt:vector>
  </HeadingPairs>
  <TitlesOfParts>
    <vt:vector size="87" baseType="lpstr">
      <vt:lpstr>Úprava kódování</vt:lpstr>
      <vt:lpstr>NČI 2014+ v14 </vt:lpstr>
      <vt:lpstr>01_2017</vt:lpstr>
      <vt:lpstr>Oblasti pro vyhledávání</vt:lpstr>
      <vt:lpstr>úprava WF 121 _OP Z</vt:lpstr>
      <vt:lpstr>podíl nezam.</vt:lpstr>
      <vt:lpstr>migrace</vt:lpstr>
      <vt:lpstr>cizinci</vt:lpstr>
      <vt:lpstr>podil_ciz</vt:lpstr>
      <vt:lpstr>obyv</vt:lpstr>
      <vt:lpstr>0-14</vt:lpstr>
      <vt:lpstr>15-64</vt:lpstr>
      <vt:lpstr>65+</vt:lpstr>
      <vt:lpstr>území</vt:lpstr>
      <vt:lpstr>hustota</vt:lpstr>
      <vt:lpstr>zamC</vt:lpstr>
      <vt:lpstr>zamI.</vt:lpstr>
      <vt:lpstr>zamII.</vt:lpstr>
      <vt:lpstr>zamIII.</vt:lpstr>
      <vt:lpstr>O_nezam</vt:lpstr>
      <vt:lpstr>M_nezam</vt:lpstr>
      <vt:lpstr>OSVČ</vt:lpstr>
      <vt:lpstr>HDPindex</vt:lpstr>
      <vt:lpstr>HPH_C</vt:lpstr>
      <vt:lpstr>HPH_I.</vt:lpstr>
      <vt:lpstr>HPH_II.</vt:lpstr>
      <vt:lpstr>HPH_III.</vt:lpstr>
      <vt:lpstr>HDPvPPS</vt:lpstr>
      <vt:lpstr>chudoba</vt:lpstr>
      <vt:lpstr>Prod_C</vt:lpstr>
      <vt:lpstr>Prod_I.</vt:lpstr>
      <vt:lpstr>Prod_II.</vt:lpstr>
      <vt:lpstr>Prod_III.</vt:lpstr>
      <vt:lpstr>zprac.prům</vt:lpstr>
      <vt:lpstr>vývoz</vt:lpstr>
      <vt:lpstr>podlahy</vt:lpstr>
      <vt:lpstr>výzk.cizí</vt:lpstr>
      <vt:lpstr>VaV_podnik</vt:lpstr>
      <vt:lpstr>VaV_podn_HDP</vt:lpstr>
      <vt:lpstr>VaV_vláda</vt:lpstr>
      <vt:lpstr>PHA_1</vt:lpstr>
      <vt:lpstr>PHA_2</vt:lpstr>
      <vt:lpstr>PHA_3</vt:lpstr>
      <vt:lpstr>inov_tržby</vt:lpstr>
      <vt:lpstr>patentyEV</vt:lpstr>
      <vt:lpstr>ICT_přid_hod</vt:lpstr>
      <vt:lpstr>IT_služby</vt:lpstr>
      <vt:lpstr>ICT_zam</vt:lpstr>
      <vt:lpstr>energ</vt:lpstr>
      <vt:lpstr>en_služ_2</vt:lpstr>
      <vt:lpstr>investice ŽP</vt:lpstr>
      <vt:lpstr>zás_vodou</vt:lpstr>
      <vt:lpstr>vypoušt_P</vt:lpstr>
      <vt:lpstr>kanal_síť</vt:lpstr>
      <vt:lpstr>odp_vody</vt:lpstr>
      <vt:lpstr>KES</vt:lpstr>
      <vt:lpstr>MŠ</vt:lpstr>
      <vt:lpstr>ZŠ</vt:lpstr>
      <vt:lpstr>SŠ</vt:lpstr>
      <vt:lpstr>podíl VaV na HDP</vt:lpstr>
      <vt:lpstr>podílVaV</vt:lpstr>
      <vt:lpstr>celkemVaV</vt:lpstr>
      <vt:lpstr>veř.VaV</vt:lpstr>
      <vt:lpstr>zamVaVcelkem</vt:lpstr>
      <vt:lpstr>zamVaVženy</vt:lpstr>
      <vt:lpstr>výzk.prac.</vt:lpstr>
      <vt:lpstr>výzk.ženy</vt:lpstr>
      <vt:lpstr>podílVaV1</vt:lpstr>
      <vt:lpstr>podílVaV2</vt:lpstr>
      <vt:lpstr>podílVav3</vt:lpstr>
      <vt:lpstr>podílVaV4</vt:lpstr>
      <vt:lpstr>podílVaV5</vt:lpstr>
      <vt:lpstr>podílVaV6</vt:lpstr>
      <vt:lpstr>terc_vzděl</vt:lpstr>
      <vt:lpstr>zam15_64</vt:lpstr>
      <vt:lpstr>zam_muži_15_64</vt:lpstr>
      <vt:lpstr>zam_ženy_15_64</vt:lpstr>
      <vt:lpstr>zam20_64</vt:lpstr>
      <vt:lpstr>zam_muži_20_64</vt:lpstr>
      <vt:lpstr>zam_ženy_20_64</vt:lpstr>
      <vt:lpstr>účast_vzděl</vt:lpstr>
      <vt:lpstr>dlh_nezam</vt:lpstr>
      <vt:lpstr>DOV</vt:lpstr>
      <vt:lpstr>MAS</vt:lpstr>
      <vt:lpstr>akvakultura</vt:lpstr>
      <vt:lpstr>'NČI 2014+ v14 '!Názvy_tisku</vt:lpstr>
      <vt:lpstr>'NČI 2014+ v14 '!Oblast_tisku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 Bělohlávková</dc:creator>
  <cp:lastModifiedBy>Klečková Veronika</cp:lastModifiedBy>
  <cp:lastPrinted>2017-01-26T11:55:19Z</cp:lastPrinted>
  <dcterms:created xsi:type="dcterms:W3CDTF">2014-04-23T09:00:11Z</dcterms:created>
  <dcterms:modified xsi:type="dcterms:W3CDTF">2017-04-04T07:12:30Z</dcterms:modified>
</cp:coreProperties>
</file>