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11700"/>
  </bookViews>
  <sheets>
    <sheet name="ŠABLONA" sheetId="1" r:id="rId1"/>
  </sheets>
  <definedNames>
    <definedName name="_Ref363218695" localSheetId="0">ŠABLONA!#REF!</definedName>
  </definedNames>
  <calcPr calcId="145621" calcMode="manual"/>
  <customWorkbookViews>
    <customWorkbookView name="Martin Dohnal – osobní zobrazení" guid="{AD35B9F8-8087-4F7B-95E7-F3EFB915B2EF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U6" i="1" l="1"/>
  <c r="S14" i="1"/>
  <c r="C14" i="1"/>
  <c r="L13" i="1"/>
  <c r="C13" i="1"/>
  <c r="S12" i="1"/>
  <c r="L12" i="1"/>
  <c r="C12" i="1"/>
  <c r="L11" i="1"/>
  <c r="C11" i="1"/>
  <c r="S10" i="1"/>
  <c r="L10" i="1"/>
  <c r="C10" i="1"/>
  <c r="L9" i="1"/>
  <c r="U9" i="1"/>
  <c r="S9" i="1"/>
  <c r="C9" i="1"/>
  <c r="L8" i="1"/>
  <c r="C8" i="1"/>
  <c r="S6" i="1"/>
  <c r="L7" i="1"/>
  <c r="C7" i="1"/>
  <c r="C6" i="1"/>
  <c r="L6" i="1" l="1"/>
</calcChain>
</file>

<file path=xl/sharedStrings.xml><?xml version="1.0" encoding="utf-8"?>
<sst xmlns="http://schemas.openxmlformats.org/spreadsheetml/2006/main" count="226" uniqueCount="112">
  <si>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</si>
  <si>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</si>
  <si>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</si>
  <si>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</si>
  <si>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</si>
  <si>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</si>
  <si>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</si>
  <si>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</si>
  <si>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</si>
  <si>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</si>
  <si>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</si>
  <si>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</si>
  <si>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</si>
  <si>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</si>
  <si>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</si>
  <si>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</si>
  <si>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</si>
  <si>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</si>
  <si>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</si>
  <si>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</si>
  <si>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</si>
  <si>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</si>
  <si>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</si>
  <si>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</si>
  <si>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</si>
  <si>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</si>
  <si>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</si>
  <si>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</si>
  <si>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</si>
  <si>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</si>
  <si>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</si>
  <si>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</si>
  <si>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</si>
  <si>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</si>
  <si>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</si>
  <si>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</si>
  <si>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</si>
  <si>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</si>
  <si>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</si>
  <si>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</si>
  <si>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</si>
  <si>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</si>
  <si>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</si>
  <si>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</si>
  <si>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</si>
  <si>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</si>
  <si>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</si>
  <si>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</si>
  <si>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</si>
  <si>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</si>
  <si>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</si>
  <si>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</si>
  <si>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</si>
  <si>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</si>
  <si>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</si>
  <si>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</si>
  <si>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</si>
  <si>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</si>
  <si>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</si>
  <si>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</t>
  </si>
  <si>
    <t xml:space="preserve">Harmonogram výzev na rok 2015 </t>
  </si>
  <si>
    <t>-</t>
  </si>
  <si>
    <t>kolová</t>
  </si>
  <si>
    <t xml:space="preserve"> obyvatelé společného regionu
- samospráva
- podnikatelské subjekty
- návštěvníci regionu
- žáci a studenti primárního, sekundárního (a postsekundárního) a terciérního vzdělávání
- pedagogičtí pracovníci
- zaměstnavatelé a jejich organizace
- instituce trhu práce
- NNO
</t>
  </si>
  <si>
    <t xml:space="preserve">Orgány veřejné správy, jejich svazky a sdružení
Organizace zřizované a zakládané orgány veřejné správy
Nestátní neziskové organizace
Vzdělávací instituce včetně vysokých škol
Hospodářské a profesní komory, svazy a sdružení 
Evropské seskupení pro územní spolupráci
Církve a náboženské spolky
Asociace a sdružení působící v oblasti cestovního ruchu
</t>
  </si>
  <si>
    <t xml:space="preserve"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</si>
  <si>
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</si>
  <si>
    <t>INTEGROVANÝ REGIONÁLNÍ OPERAČNÍ PROGRAM: Prioritní osa 1: Konkurenceschopné, dostupné a bezpečné regiony, specifický cíl 1.3: Zvýšení připravenosti k řešení a řízení rizik a katastrof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</si>
  <si>
    <t xml:space="preserve">Projekty silniční infrastruktury (pouze pro schválené projekty předložené ve formě stručné projektové žádosti v rámci pracovní skupiny TF v roce 2014)
</t>
  </si>
  <si>
    <t xml:space="preserve"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</t>
  </si>
  <si>
    <t>2.1 Zvýšení návštěvnosti regionu prostřednictvím vyššího využití potenciálu přírodních a kulturních zdrojů</t>
  </si>
  <si>
    <t>dvoukolový</t>
  </si>
  <si>
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
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</si>
  <si>
    <t>1.1 Zvýšení přeshraniční akceschopnosti při řešení mimořádných událostí a krizových situací
2.1 Zvýšení návštěvnosti regionu prostřednictvím vyššího využití potenciálu přírodních a kulturních zdrojů
3.1 Zlepšení úrovně zaměstnanosti absolventů
4.1  Zvýšení intenzity spolupráce institucí a komunit v příhraničním regionu</t>
  </si>
  <si>
    <t xml:space="preserve">2. Rozvoj potenciálu přírodních a kulturních zdrojů pro podporu zaměstnanosti 
-Infrastrukturní opatření pro přeshraniční zpřístupnění a využívání kulturního a přírodního dědictví příhraničního regionu
</t>
  </si>
  <si>
    <t xml:space="preserve">INTEGROVANÝ REGIONÁLNÍ OPERAČNÍ PROGRAM: Prioritní osa 3: Dobrá správa území a zefektivnění veřejných institucí, specifický cíl 3.1: Zefektivnění prezentace, posílení ochrany a rozvoje kulturního dědictví
</t>
  </si>
  <si>
    <t>Vlajkové projekty (pouze pro schválené projekty předložené ve formě stručné projektové žádosti v rámci pracovní skupiny TF a sběru koncepcí vlajkových projektů z roku 2014)</t>
  </si>
  <si>
    <t xml:space="preserve">Zastřešující projekty pro realizaci Fondu mikroprojektů </t>
  </si>
  <si>
    <t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</si>
  <si>
    <t>2.1 Zvýšení návštěvnosti regionu prostřednictvím vyššího využití potenciálu přírodních a kulturních zdrojů
3.1 Zlepšení úrovně zaměstnanosti absolventů
4.1  Zvýšení intenzity spolupráce institucí a komunit v příhraničním regionu</t>
  </si>
  <si>
    <t>jednokolový</t>
  </si>
  <si>
    <t>Výzva pro individuální projekty – prioritní osa 2</t>
  </si>
  <si>
    <t>dvoukolová</t>
  </si>
  <si>
    <t>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</t>
  </si>
  <si>
    <t xml:space="preserve"> - Orgány veřejné správy, jejich svazky a sdružení 
- Organizace zřizované a zakládané orgány veřejné správy 
- Nestátní neziskové organizace 
- Evropské seskupení pro územní spolupráci 
- Církve a náboženské spolky 
- Asociace a sdružení působící v oblasti cestovního ruchu</t>
  </si>
  <si>
    <t>Výzva pro individuální projekty – prioritní osa 3</t>
  </si>
  <si>
    <t>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</t>
  </si>
  <si>
    <t>3.1 Zlepšení úrovně zaměstnanosti absolventů</t>
  </si>
  <si>
    <t xml:space="preserve">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</si>
  <si>
    <t xml:space="preserve">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</si>
  <si>
    <t>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</si>
  <si>
    <t>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</t>
  </si>
  <si>
    <t>Výzva pro individuální projekty – prioritní osa 4</t>
  </si>
  <si>
    <t>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</si>
  <si>
    <t>4.1  Zvýšení intenzity spolupráce institucí a komunit v příhraničním regionu</t>
  </si>
  <si>
    <t xml:space="preserve">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</si>
  <si>
    <t>Orgány veřejné správy, jejich svazky a sdružení
-Organizace zřizované a zakládané orgány veřejné správy 
-Hospodářské a profesní komory, svazy a sdružení
-Nestátní neziskové organizace
-Vzdělávací instituce včetně vysokých škol
-Evropské seskupení pro územní spolupráci
-Církve a náboženské spolky</t>
  </si>
  <si>
    <t>Výzva pro projekty technické pomoci – prioritní osa 5</t>
  </si>
  <si>
    <t>5.1 Zabezpečení kvalitního řízení a provádění programu</t>
  </si>
  <si>
    <t xml:space="preserve">Ustavení a zajištění fungování řídících a implementačních struktur a zajištění řádné implementace programu 
Vzdělávání a odborná příprava pracovníků zapojených do implementace programu 
Zavedení a údržba informačních systémů pro řízení programu a pro žadatele, příjemce 
Poskytování informací, poradenských a konzultačních služeb potenciálním žadatelům o podporu a příjemcům 
Vypracování evaluací, studií a analýz
Realizace aktivit publicity a propagace 
Příprava navazujícího programového období 2021+
</t>
  </si>
  <si>
    <t>Výzva pro individuální projekty – prioritní osa 1</t>
  </si>
  <si>
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</t>
  </si>
  <si>
    <t>1.1 Zvýšení přeshraniční akceschopnosti při řešení mimořádných událostí a krizových situací</t>
  </si>
  <si>
    <t>4.12.015</t>
  </si>
  <si>
    <t>dosud nestanoveno</t>
  </si>
  <si>
    <t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</t>
  </si>
  <si>
    <t>Orgány veřejné správy, jejich svazky a sdružení 
- Organizace zřizované a zakládané orgány veřejné správy 
- Nestátní neziskové organizace, pokud jsou součástí integrovaného záchranného systému nebo systému krizového řízení</t>
  </si>
  <si>
    <t>INTEGROVANÝ REGIONÁLNÍ OPERAČNÍ PROGRAM: Prioritní osa 1: Konkurenceschopné, dostupné a bezpečné regiony, specifický cíl 1.3: Zvýšení připravenosti k řešení a řízení rizik a katastrof</t>
  </si>
  <si>
    <t>žáci a studenti primárního, sekundárního (a postsekundárního) a terciérního vzdělávání 
pedagogičtí pracovníci
zaměstnavatelé a jejich organizace
instituce trhu práce</t>
  </si>
  <si>
    <t>Orgány veřejné správy, jejich svazky a sdružení 
Organizace zřizované a zakládané orgány veřejné správy 
Vzdělávací instituce včetně vysokých škol
Hospodářské a profesní komory, svazy a sdružení
Nestátní neziskové organizace
 Evropské seskupení ppro územní spolupráci</t>
  </si>
  <si>
    <t>Projekty silniční infrastruktury-avízo</t>
  </si>
  <si>
    <t>subjekty podílející se na řízení a implementaci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</si>
</sst>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EUR]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sz val="10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93D487-AFA5-4EF2-B6EB-A2A744F3BACE}" diskRevisions="1" revisionId="235" version="20">
  <header guid="{8664EA96-94CF-471E-B8ED-777E581FDA1B}" dateTime="2015-09-17T06:35:24" maxSheetId="2" userName="Martin Dohnal" r:id="rId1">
    <sheetIdMap count="1">
      <sheetId val="1"/>
    </sheetIdMap>
  </header>
  <header guid="{55ECD67D-671F-4BE9-BCCB-6ABD5AD3B07E}" dateTime="2015-09-17T06:43:43" maxSheetId="2" userName="Martin Dohnal" r:id="rId2" minRId="1" maxRId="8">
    <sheetIdMap count="1">
      <sheetId val="1"/>
    </sheetIdMap>
  </header>
  <header guid="{DECD8700-2794-478F-A61C-958B9BD8F4C7}" dateTime="2015-09-17T06:44:05" maxSheetId="2" userName="Martin Dohnal" r:id="rId3">
    <sheetIdMap count="1">
      <sheetId val="1"/>
    </sheetIdMap>
  </header>
  <header guid="{09790743-9D28-409E-8E6D-1C6A8EC941AC}" dateTime="2015-09-17T07:19:48" maxSheetId="2" userName="Martin Dohnal" r:id="rId4" minRId="9" maxRId="29">
    <sheetIdMap count="1">
      <sheetId val="1"/>
    </sheetIdMap>
  </header>
  <header guid="{04E20B98-9BA4-4EDE-95D1-4485038B5FE0}" dateTime="2015-09-17T07:20:28" maxSheetId="2" userName="Martin Dohnal" r:id="rId5" minRId="30">
    <sheetIdMap count="1">
      <sheetId val="1"/>
    </sheetIdMap>
  </header>
  <header guid="{896FE89F-5D66-4F5E-AED9-59435E6AB0F2}" dateTime="2015-09-17T07:34:33" maxSheetId="2" userName="Martin Dohnal" r:id="rId6" minRId="31" maxRId="46">
    <sheetIdMap count="1">
      <sheetId val="1"/>
    </sheetIdMap>
  </header>
  <header guid="{FF75EB05-43FE-43B7-B3E4-8BAFD9C8AC22}" dateTime="2015-09-17T07:35:17" maxSheetId="2" userName="Martin Dohnal" r:id="rId7" minRId="47" maxRId="100">
    <sheetIdMap count="1">
      <sheetId val="1"/>
    </sheetIdMap>
  </header>
  <header guid="{37310FC8-C5AA-4FE6-B01D-C9C58C51F00E}" dateTime="2015-09-17T07:38:05" maxSheetId="2" userName="Martin Dohnal" r:id="rId8" minRId="101" maxRId="122">
    <sheetIdMap count="1">
      <sheetId val="1"/>
    </sheetIdMap>
  </header>
  <header guid="{8B0CFAAD-55A4-4DB3-A8F5-3D970C1119CE}" dateTime="2015-09-17T07:40:45" maxSheetId="2" userName="Martin Dohnal" r:id="rId9" minRId="123" maxRId="132">
    <sheetIdMap count="1">
      <sheetId val="1"/>
    </sheetIdMap>
  </header>
  <header guid="{FA97566D-C109-49B0-8EAD-BD86AA405B23}" dateTime="2015-09-17T07:43:21" maxSheetId="2" userName="Martin Dohnal" r:id="rId10" minRId="133" maxRId="142">
    <sheetIdMap count="1">
      <sheetId val="1"/>
    </sheetIdMap>
  </header>
  <header guid="{0EC59B26-F729-4DAC-956E-F296F4D6492F}" dateTime="2015-09-17T07:44:03" maxSheetId="2" userName="Martin Dohnal" r:id="rId11" minRId="143" maxRId="144">
    <sheetIdMap count="1">
      <sheetId val="1"/>
    </sheetIdMap>
  </header>
  <header guid="{F0B7C4A4-13AD-409D-9632-86EF9460664F}" dateTime="2015-09-17T07:48:47" maxSheetId="2" userName="Martin Dohnal" r:id="rId12" minRId="145" maxRId="148">
    <sheetIdMap count="1">
      <sheetId val="1"/>
    </sheetIdMap>
  </header>
  <header guid="{22921F27-00FF-4A7C-A1E7-256D8B28E2B1}" dateTime="2015-09-17T07:52:25" maxSheetId="2" userName="Martin Dohnal" r:id="rId13" minRId="149" maxRId="165">
    <sheetIdMap count="1">
      <sheetId val="1"/>
    </sheetIdMap>
  </header>
  <header guid="{32D4C6FA-2927-4BB7-ADE7-0A9D2F8B7F42}" dateTime="2015-09-17T07:57:58" maxSheetId="2" userName="Martin Dohnal" r:id="rId14" minRId="166" maxRId="173">
    <sheetIdMap count="1">
      <sheetId val="1"/>
    </sheetIdMap>
  </header>
  <header guid="{DEF8C48A-2F49-46E7-9BD0-9E5148DCBC5A}" dateTime="2015-09-17T07:58:23" maxSheetId="2" userName="Martin Dohnal" r:id="rId15" minRId="174" maxRId="175">
    <sheetIdMap count="1">
      <sheetId val="1"/>
    </sheetIdMap>
  </header>
  <header guid="{E17A90E1-7464-4DAD-B450-75A9CB40E135}" dateTime="2015-09-17T08:04:23" maxSheetId="2" userName="Martin Dohnal" r:id="rId16" minRId="176" maxRId="192">
    <sheetIdMap count="1">
      <sheetId val="1"/>
    </sheetIdMap>
  </header>
  <header guid="{B1BB0782-F586-4FD1-B37C-AD273D5A9874}" dateTime="2015-09-17T08:14:45" maxSheetId="2" userName="Martin Dohnal" r:id="rId17" minRId="193" maxRId="228">
    <sheetIdMap count="1">
      <sheetId val="1"/>
    </sheetIdMap>
  </header>
  <header guid="{34C5A281-1B9B-4BBA-8C47-31F52E167974}" dateTime="2015-09-17T08:20:04" maxSheetId="2" userName="Martin Dohnal" r:id="rId18" minRId="229" maxRId="230">
    <sheetIdMap count="1">
      <sheetId val="1"/>
    </sheetIdMap>
  </header>
  <header guid="{301C0432-3F29-459E-88C4-3EFAD9B66002}" dateTime="2015-09-17T08:27:34" maxSheetId="2" userName="Martin Dohnal" r:id="rId19" minRId="231" maxRId="233">
    <sheetIdMap count="1">
      <sheetId val="1"/>
    </sheetIdMap>
  </header>
  <header guid="{5993D487-AFA5-4EF2-B6EB-A2A744F3BACE}" dateTime="2015-09-17T09:22:26" maxSheetId="2" userName="Martin Dohnal" r:id="rId20" minRId="234" maxRId="2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" sId="1">
    <nc r="M10" t="inlineStr">
      <is>
        <t>dvoukolový</t>
      </is>
    </nc>
  </rcc>
  <rcc rId="134" sId="1" numFmtId="19">
    <nc r="N10">
      <v>42261</v>
    </nc>
  </rcc>
  <rcc rId="135" sId="1" numFmtId="19">
    <nc r="O10">
      <v>42261</v>
    </nc>
  </rcc>
  <rcc rId="136" sId="1">
    <nc r="P10" t="inlineStr">
      <is>
        <t>-</t>
      </is>
    </nc>
  </rcc>
  <rcc rId="137" sId="1" numFmtId="19">
    <nc r="Q10">
      <v>42454</v>
    </nc>
  </rcc>
  <rcc rId="138" sId="1">
    <nc r="R10" t="inlineStr">
      <is>
        <t>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</t>
      </is>
    </nc>
  </rcc>
  <rcc rId="139" sId="1">
    <nc r="S10">
      <f>"- obyvatelé společného regionu
- návštěvníci regionu
- samosprávy turisticky významných lokalit
- podnikatelské subjekty v cestovním ruchu a na něj navázaných odvětví"</f>
    </nc>
  </rcc>
  <rcc rId="140" sId="1">
    <nc r="T10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141" sId="1">
    <nc r="U10" t="inlineStr">
      <is>
        <t xml:space="preserve"> - Orgány veřejné správy, jejich svazky a sdružení 
- Organizace zřizované a zakládané orgány veřejné správy 
- Nestátní neziskové organizace 
- Evropské seskupení pro územní spolupráci 
- Církve a náboženské spolky 
- Asociace a sdružení působící v oblasti cestovního ruchu</t>
      </is>
    </nc>
  </rcc>
  <rcc rId="142" sId="1">
    <nc r="V10" t="inlineStr">
      <is>
        <t xml:space="preserve">INTEGROVANÝ REGIONÁLNÍ OPERAČNÍ PROGRAM: Prioritní osa 3: Dobrá správa území a zefektivnění veřejných institucí, specifický cíl 3.1: Zefektivnění prezentace, posílení ochrany a rozvoje kulturního dědictví
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nc r="B11" t="inlineStr">
      <is>
        <t>Výzva pro individuální projekty – prioritní osa 3</t>
      </is>
    </nc>
  </rcc>
  <rcc rId="144" sId="1">
    <nc r="A11">
      <v>6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>
    <nc r="C11">
      <f>"3"</f>
    </nc>
  </rcc>
  <rcc rId="146" sId="1" xfDxf="1" dxf="1">
    <nc r="D11" t="inlineStr">
      <is>
        <t>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" sId="1" xfDxf="1" dxf="1">
    <nc r="E11" t="inlineStr">
      <is>
        <t>3.1 Zlepšení úrovně zaměstnanosti absolventů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" sId="1">
    <nc r="I11" t="inlineStr">
      <is>
        <t>dvoukolová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J11" start="0" length="0">
    <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" sId="1" xfDxf="1" dxf="1" numFmtId="11">
    <nc r="K11">
      <v>2554512.9300000002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" sId="1" numFmtId="11">
    <nc r="J11">
      <v>3005309.33</v>
    </nc>
  </rcc>
  <rcc rId="151" sId="1">
    <nc r="L11">
      <f>J11-K11</f>
    </nc>
  </rcc>
  <rcc rId="152" sId="1">
    <nc r="M11" t="inlineStr">
      <is>
        <t>dvoukolový</t>
      </is>
    </nc>
  </rcc>
  <rcc rId="153" sId="1" numFmtId="19">
    <nc r="N11">
      <v>42261</v>
    </nc>
  </rcc>
  <rcc rId="154" sId="1" numFmtId="19">
    <nc r="O11">
      <v>42261</v>
    </nc>
  </rcc>
  <rcc rId="155" sId="1">
    <nc r="P11" t="inlineStr">
      <is>
        <t>-</t>
      </is>
    </nc>
  </rcc>
  <rcc rId="156" sId="1" numFmtId="19">
    <nc r="Q11">
      <v>42415</v>
    </nc>
  </rcc>
  <rcc rId="157" sId="1" xfDxf="1" dxf="1">
    <nc r="R11" t="inlineStr">
      <is>
        <t>3. Vzdělání a kvalifikace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" sId="1" xfDxf="1" dxf="1">
    <nc r="R12" t="inlineStr">
      <is>
        <t>-Příprava a realizace společného vzdělávání (výměna studentů a pedagogů, společné vzdělávací programy apod.)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" sId="1" xfDxf="1" dxf="1">
    <nc r="R13">
      <f>-Spolupráce mezi vzdělávacími institucemi a institucemi na trhu práce</f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" sId="1" xfDxf="1" dxf="1">
    <nc r="R14">
      <f>-Rozvoj jazykového vzdělávání (českého a polského jazyka) v rámci školského systému</f>
    </nc>
    <ndxf>
      <alignment vertical="center" readingOrder="0"/>
    </ndxf>
  </rcc>
  <rcc rId="161" sId="1">
    <nc r="S8" t="inlineStr">
      <is>
        <t xml:space="preserve"> obyvatelé společného regionu
- samospráva
- podnikatelské subjekty
- návštěvníci regionu
- žáci a studenti primárního, sekundárního (a postsekundárního) a terciérního vzdělávání
- pedagogičtí pracovníci
- zaměstnavatelé a jejich organizace
- instituce trhu práce
- NNO
</t>
      </is>
    </nc>
  </rcc>
  <rcc rId="162" sId="1">
    <nc r="T8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163" sId="1">
    <nc r="U8" t="inlineStr">
      <is>
        <t xml:space="preserve">Orgány veřejné správy, jejich svazky a sdružení
Organizace zřizované a zakládané orgány veřejné správy
Nestátní neziskové organizace
Vzdělávací instituce včetně vysokých škol
Hospodářské a profesní komory, svazy a sdružení 
Evropské seskupení pro územní spolupráci
Církve a náboženské spolky
Asociace a sdružení působící v oblasti cestovního ruchu
</t>
      </is>
    </nc>
  </rcc>
  <rcc rId="164" sId="1">
    <nc r="R8" t="inlineStr">
      <is>
        <t xml:space="preserve">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    </is>
    </nc>
  </rcc>
  <rcc rId="165" sId="1">
    <nc r="V8" t="inlineStr">
      <is>
        <t xml:space="preserve">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" sId="1" xfDxf="1" dxf="1">
    <nc r="S11" t="inlineStr">
      <is>
        <t>- žáci a studenti primárního, sekundárního (a postsekundárního) a terciérního vzdělávání - pedagogičtí pracovníci - zaměstnavatelé a jejich organizace - instituce trhu práce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" sId="1">
    <nc r="T11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168" sId="1" xfDxf="1" dxf="1">
    <nc r="U11" t="inlineStr">
      <is>
        <t>- Orgány veřejné správy, jejich svazky a sdružení - Organizace zřizované a zakládané orgány veřejné správy - Vzdělávací instituce včetně vysokých škol - Hospodářské a profesní komory, svazy a sdružení - Nestátní neziskové organizace - Evropské seskupení p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1">
    <nc r="V11" t="inlineStr">
      <is>
        <t>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    </is>
    </nc>
  </rcc>
  <rcc rId="170" sId="1">
    <oc r="R12" t="inlineStr">
      <is>
        <t>-Příprava a realizace společného vzdělávání (výměna studentů a pedagogů, společné vzdělávací programy apod.)</t>
      </is>
    </oc>
    <nc r="R12"/>
  </rcc>
  <rcc rId="171" sId="1">
    <oc r="R13">
      <f>-Spolupráce mezi vzdělávacími institucemi a institucemi na trhu práce</f>
    </oc>
    <nc r="R13"/>
  </rcc>
  <rcc rId="172" sId="1">
    <oc r="R14">
      <f>-Rozvoj jazykového vzdělávání (českého a polského jazyka) v rámci školského systému</f>
    </oc>
    <nc r="R14"/>
  </rcc>
  <rcc rId="173" sId="1">
    <oc r="R11" t="inlineStr">
      <is>
        <t>3. Vzdělání a kvalifikace</t>
      </is>
    </oc>
    <nc r="R11" t="inlineStr">
      <is>
        <t>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1">
    <nc r="A12">
      <v>7</v>
    </nc>
  </rcc>
  <rcc rId="175" sId="1">
    <nc r="A13">
      <v>8</v>
    </nc>
  </rcc>
  <rfmt sheetId="1" sqref="A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4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" start="0" length="0">
    <dxf>
      <font>
        <sz val="10"/>
        <color theme="1"/>
        <name val="Arial Narrow"/>
        <scheme val="none"/>
      </font>
      <numFmt numFmtId="164" formatCode="#,##0\ [$EUR]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4" start="0" length="0">
    <dxf>
      <font>
        <sz val="10"/>
        <color theme="1"/>
        <name val="Arial Narrow"/>
        <scheme val="none"/>
      </font>
      <numFmt numFmtId="164" formatCode="#,##0\ [$EUR]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4" start="0" length="0">
    <dxf>
      <font>
        <sz val="10"/>
        <color theme="1"/>
        <name val="Arial Narrow"/>
        <scheme val="none"/>
      </font>
      <numFmt numFmtId="164" formatCode="#,##0\ [$EUR]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4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4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14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14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4:XFD14" start="0" length="0">
    <dxf>
      <alignment horizontal="left" readingOrder="0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" sId="1" xfDxf="1" dxf="1">
    <nc r="B12" t="inlineStr">
      <is>
        <t>Výzva pro individuální projekty – prioritní osa 4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" sId="1">
    <nc r="C12">
      <f>"4"</f>
    </nc>
  </rcc>
  <rcc rId="178" sId="1" xfDxf="1" dxf="1">
    <nc r="D12" t="inlineStr">
      <is>
        <t>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" sId="1" xfDxf="1" dxf="1">
    <nc r="E12" t="inlineStr">
      <is>
        <t>4.1  Zvýšení intenzity spolupráce institucí a komunit v příhraničním regionu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" sId="1">
    <nc r="I12" t="inlineStr">
      <is>
        <t>dvoukolová</t>
      </is>
    </nc>
  </rcc>
  <rcc rId="181" sId="1" xfDxf="1" dxf="1" numFmtId="11">
    <nc r="J12">
      <v>8683078.4499999993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" sId="1" xfDxf="1" dxf="1" numFmtId="11">
    <nc r="K12">
      <v>7380616.6799999997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" sId="1">
    <nc r="L12">
      <f>J12-K12</f>
    </nc>
  </rcc>
  <rcc rId="184" sId="1">
    <nc r="M12" t="inlineStr">
      <is>
        <t>dvoukolový</t>
      </is>
    </nc>
  </rcc>
  <rcc rId="185" sId="1" numFmtId="19">
    <nc r="N12">
      <v>42261</v>
    </nc>
  </rcc>
  <rcc rId="186" sId="1" numFmtId="19">
    <nc r="O12">
      <v>42261</v>
    </nc>
  </rcc>
  <rcc rId="187" sId="1">
    <nc r="P12" t="inlineStr">
      <is>
        <t>-</t>
      </is>
    </nc>
  </rcc>
  <rcc rId="188" sId="1" numFmtId="19">
    <nc r="Q12">
      <v>42415</v>
    </nc>
  </rcc>
  <rcc rId="189" sId="1">
    <nc r="R12" t="inlineStr">
      <is>
        <t xml:space="preserve">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    </is>
    </nc>
  </rcc>
  <rcc rId="190" sId="1">
    <nc r="T12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191" sId="1">
    <nc r="U12" t="inlineStr">
      <is>
        <t>Orgány veřejné správy, jejich svazky a sdružení
-Organizace zřizované a zakládané orgány veřejné správy 
-Hospodářské a profesní komory, svazy a sdružení
-Nestátní neziskové organizace
-Vzdělávací instituce včetně vysokých škol
-Evropské seskupení pro územní spolupráci
-Církve a náboženské spolky</t>
      </is>
    </nc>
  </rcc>
  <rfmt sheetId="1" xfDxf="1" sqref="S12" start="0" length="0">
    <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2" sId="1">
    <nc r="S12">
      <f>"- obyvatelé společného regionu
- samospráva 
- NNO 
- návštěvníci regionu 
- podnikatelské subjekty"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" sId="1" xfDxf="1" dxf="1">
    <nc r="B13" t="inlineStr">
      <is>
        <t>Výzva pro projekty technické pomoci – prioritní osa 5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" sId="1">
    <nc r="C13">
      <f>"5"</f>
    </nc>
  </rcc>
  <rcc rId="195" sId="1">
    <nc r="D13" t="inlineStr">
      <is>
        <t>-</t>
      </is>
    </nc>
  </rcc>
  <rcc rId="196" sId="1" xfDxf="1" dxf="1" numFmtId="11">
    <nc r="J13">
      <v>15968590.59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1">
    <nc r="I13" t="inlineStr">
      <is>
        <t>jednokolová</t>
      </is>
    </nc>
  </rcc>
  <rfmt sheetId="1" xfDxf="1" sqref="K13" start="0" length="0">
    <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" sId="1" numFmtId="11">
    <nc r="K13">
      <v>13573302</v>
    </nc>
  </rcc>
  <rcc rId="199" sId="1">
    <nc r="L13">
      <f>J13-K13</f>
    </nc>
  </rcc>
  <rcc rId="200" sId="1">
    <nc r="M13" t="inlineStr">
      <is>
        <t>jednokolový</t>
      </is>
    </nc>
  </rcc>
  <rcc rId="201" sId="1" numFmtId="19">
    <nc r="N13">
      <v>42261</v>
    </nc>
  </rcc>
  <rcc rId="202" sId="1" numFmtId="19">
    <nc r="O13">
      <v>42261</v>
    </nc>
  </rcc>
  <rcc rId="203" sId="1">
    <nc r="P13" t="inlineStr">
      <is>
        <t>-</t>
      </is>
    </nc>
  </rcc>
  <rcc rId="204" sId="1" numFmtId="19">
    <nc r="Q13">
      <v>44926</v>
    </nc>
  </rcc>
  <rcc rId="205" sId="1">
    <nc r="E13" t="inlineStr">
      <is>
        <t>5.1 Zabezpečení kvalitního řízení a provádění programu</t>
      </is>
    </nc>
  </rcc>
  <rcc rId="206" sId="1">
    <nc r="R13" t="inlineStr">
      <is>
        <t xml:space="preserve">Ustavení a zajištění fungování řídících a implementačních struktur a zajištění řádné implementace programu 
Vzdělávání a odborná příprava pracovníků zapojených do implementace programu 
Zavedení a údržba informačních systémů pro řízení programu a pro žadatele, příjemce 
Poskytování informací, poradenských a konzultačních služeb potenciálním žadatelům o podporu a příjemcům 
Vypracování evaluací, studií a analýz
Realizace aktivit publicity a propagace 
Příprava navazujícího programového období 2021+
</t>
      </is>
    </nc>
  </rcc>
  <rcc rId="207" sId="1">
    <nc r="S13" t="inlineStr">
      <is>
        <t>-</t>
      </is>
    </nc>
  </rcc>
  <rcc rId="208" sId="1">
    <nc r="T13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209" sId="1">
    <nc r="U13" t="inlineStr">
      <is>
        <t>subjekty podílející se na implementaci programu</t>
      </is>
    </nc>
  </rcc>
  <rcc rId="210" sId="1">
    <nc r="V13" t="inlineStr">
      <is>
        <t>-</t>
      </is>
    </nc>
  </rcc>
  <rcc rId="211" sId="1">
    <nc r="A14">
      <v>9</v>
    </nc>
  </rcc>
  <rcc rId="212" sId="1">
    <nc r="B14" t="inlineStr">
      <is>
        <t>Výzva pro individuální projekty – prioritní osa 1</t>
      </is>
    </nc>
  </rcc>
  <rcc rId="213" sId="1">
    <nc r="C14">
      <f>"1"</f>
    </nc>
  </rcc>
  <rcc rId="214" sId="1">
    <nc r="D14" t="inlineStr">
      <is>
    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</t>
      </is>
    </nc>
  </rcc>
  <rcc rId="215" sId="1" xfDxf="1" dxf="1">
    <nc r="E14" t="inlineStr">
      <is>
        <t>1.1 Zvýšení přeshraniční akceschopnosti při řešení mimořádných událostí a krizových situací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1">
    <nc r="I14" t="inlineStr">
      <is>
        <t>dvoukolová</t>
      </is>
    </nc>
  </rcc>
  <rcc rId="217" sId="1" numFmtId="19">
    <nc r="N14">
      <v>42342</v>
    </nc>
  </rcc>
  <rcc rId="218" sId="1">
    <nc r="O14" t="inlineStr">
      <is>
        <t>4.12.015</t>
      </is>
    </nc>
  </rcc>
  <rcc rId="219" sId="1">
    <nc r="M14" t="inlineStr">
      <is>
        <t>dvoukolový</t>
      </is>
    </nc>
  </rcc>
  <rcc rId="220" sId="1">
    <nc r="J14" t="inlineStr">
      <is>
        <t>dosud nestanoveno</t>
      </is>
    </nc>
  </rcc>
  <rcc rId="221" sId="1">
    <nc r="K14" t="inlineStr">
      <is>
        <t>dosud nestanoveno</t>
      </is>
    </nc>
  </rcc>
  <rcc rId="222" sId="1">
    <nc r="L14" t="inlineStr">
      <is>
        <t>dosud nestanoveno</t>
      </is>
    </nc>
  </rcc>
  <rcc rId="223" sId="1" odxf="1" dxf="1">
    <nc r="Q14" t="inlineStr">
      <is>
        <t>dosud nestanoveno</t>
      </is>
    </nc>
    <odxf>
      <font>
        <sz val="10"/>
        <name val="Arial"/>
        <scheme val="none"/>
      </font>
      <numFmt numFmtId="19" formatCode="d/m/yyyy"/>
      <alignment horizontal="left" wrapText="1" readingOrder="0"/>
    </odxf>
    <ndxf>
      <font>
        <sz val="10"/>
        <name val="Arial Narrow"/>
        <scheme val="none"/>
      </font>
      <numFmt numFmtId="164" formatCode="#,##0\ [$EUR]"/>
      <alignment horizontal="general" wrapText="0" readingOrder="0"/>
    </ndxf>
  </rcc>
  <rcc rId="224" sId="1">
    <nc r="R14" t="inlineStr">
      <is>
        <t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</t>
      </is>
    </nc>
  </rcc>
  <rcc rId="225" sId="1">
    <nc r="S14">
      <f>"- obyvatelé společného regionu
- samosprávy
- podnikatelské subjekty
- návštěvníci regionu"</f>
    </nc>
  </rcc>
  <rcc rId="226" sId="1">
    <nc r="T14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fmt sheetId="1" xfDxf="1" sqref="U14" start="0" length="0">
    <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7" sId="1">
    <nc r="U14" t="inlineStr">
      <is>
        <t>Orgány veřejné správy, jejich svazky a sdružení 
- Organizace zřizované a zakládané orgány veřejné správy 
- Nestátní neziskové organizace, pokud jsou součástí integrovaného záchranného systému nebo systému krizového řízení</t>
      </is>
    </nc>
  </rcc>
  <rcc rId="228" sId="1" xfDxf="1" dxf="1">
    <nc r="V14" t="inlineStr">
      <is>
        <t>INTEGROVANÝ REGIONÁLNÍ OPERAČNÍ PROGRAM: Prioritní osa 1: Konkurenceschopné, dostupné a bezpečné regiony, specifický cíl 1.3: Zvýšení připravenosti k řešení a řízení rizik a katastrof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1">
    <oc r="I13" t="inlineStr">
      <is>
        <t>jednokolová</t>
      </is>
    </oc>
    <nc r="I13" t="inlineStr">
      <is>
        <t>kolová</t>
      </is>
    </nc>
  </rcc>
  <rcc rId="230" sId="1">
    <oc r="U6">
      <f>"Orgány veřejné správy, jejich svazky a sdružení
 - Organizace zřizované a zakládané orgány veřejné správy"</f>
    </oc>
    <nc r="U6">
      <f>"- Orgány veřejné správy, jejich svazky a sdružení
 - Organizace zřizované a zakládané orgány veřejné správy"</f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" sId="1">
    <oc r="S11" t="inlineStr">
      <is>
        <t>- žáci a studenti primárního, sekundárního (a postsekundárního) a terciérního vzdělávání - pedagogičtí pracovníci - zaměstnavatelé a jejich organizace - instituce trhu práce</t>
      </is>
    </oc>
    <nc r="S11" t="inlineStr">
      <is>
        <t>žáci a studenti primárního, sekundárního (a postsekundárního) a terciérního vzdělávání 
pedagogičtí pracovníci
zaměstnavatelé a jejich organizace
instituce trhu práce</t>
      </is>
    </nc>
  </rcc>
  <rcc rId="232" sId="1">
    <oc r="U11" t="inlineStr">
      <is>
        <t>- Orgány veřejné správy, jejich svazky a sdružení - Organizace zřizované a zakládané orgány veřejné správy - Vzdělávací instituce včetně vysokých škol - Hospodářské a profesní komory, svazy a sdružení - Nestátní neziskové organizace - Evropské seskupení p</t>
      </is>
    </oc>
    <nc r="U11" t="inlineStr">
      <is>
        <t>Orgány veřejné správy, jejich svazky a sdružení 
Organizace zřizované a zakládané orgány veřejné správy 
Vzdělávací instituce včetně vysokých škol
Hospodářské a profesní komory, svazy a sdružení
Nestátní neziskové organizace
 Evropské seskupení ppro územní spolupráci</t>
      </is>
    </nc>
  </rcc>
  <rcc rId="233" sId="1">
    <nc r="V12" t="inlineStr">
      <is>
        <t>-</t>
      </is>
    </nc>
  </rcc>
  <rcv guid="{AD35B9F8-8087-4F7B-95E7-F3EFB915B2EF}" action="delete"/>
  <rcv guid="{AD35B9F8-8087-4F7B-95E7-F3EFB915B2E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6" t="inlineStr">
      <is>
        <t>Výzva na předkládání:
a) vlajkových projektů -2. kolo (pouze pro schválené projekty předložené ve formě stručné projektové žádosti v rámci pracovní skupiny TF a sběru koncepcí vlajkových projektů z roku 2014)
b) rekonstrukci/přestavbu a modernizaci stávajících lokálních a regionálních silničních spojení  -2. kolo (pouze pro schválené projekty předložené ve formě stručné projektové žádosti v rámci pracovní skupiny TF v roce 2014)
c) projektů na administraci Fondu mikroprojektů</t>
      </is>
    </oc>
    <nc r="B6" t="inlineStr">
      <is>
        <t xml:space="preserve">Projekty silniční infrastruktury (pouze pro schválené projekty předložené ve formě stručné projektové žádosti v rámci pracovní skupiny TF v roce 2014)
</t>
      </is>
    </nc>
  </rcc>
  <rcc rId="2" sId="1" numFmtId="21">
    <oc r="C6">
      <v>42095</v>
    </oc>
    <nc r="C6">
      <v>2</v>
    </nc>
  </rcc>
  <rcc rId="3" sId="1">
    <oc r="D6" t="inlineStr">
      <is>
    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
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    </is>
    </oc>
    <nc r="D6" t="inlineStr">
      <is>
        <t xml:space="preserve"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</t>
      </is>
    </nc>
  </rcc>
  <rcc rId="4" sId="1">
    <oc r="E6" t="inlineStr">
      <is>
        <t>1.1 Zvýšení přeshraniční akceschopnosti při řešení mimořádných událostí a krizových situací
2.1 Zvýšení návštěvnosti regionu prostřednictvím vyššího využití potenciálu přírodních a kulturních zdrojů
3.1 Zlepšení úrovně zaměstnanosti absolventů
4.1  Zvýšení intenzity spolupráce institucí a komunit v příhraničním regionu</t>
      </is>
    </oc>
    <nc r="E6" t="inlineStr">
      <is>
        <t>2.1 Zvýšení návštěvnosti regionu prostřednictvím vyššího využití potenciálu přírodních a kulturních zdrojů</t>
      </is>
    </nc>
  </rcc>
  <rcc rId="5" sId="1">
    <oc r="M6" t="inlineStr">
      <is>
        <t>kombinovaný - pro projekty uvedené pod a)-b) v sloupci b) dvoukolový, pro projekty uvedené pod odrážkou c) jednokolový</t>
      </is>
    </oc>
    <nc r="M6" t="inlineStr">
      <is>
        <t>dvoukolový</t>
      </is>
    </nc>
  </rcc>
  <rfmt sheetId="1" sqref="J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dxf>
  </rfmt>
  <rfmt sheetId="1" xfDxf="1" sqref="J6" start="0" length="0">
    <dxf>
      <font>
        <sz val="10"/>
        <name val="Arial Narrow"/>
        <scheme val="none"/>
      </font>
    </dxf>
  </rfmt>
  <rcc rId="6" sId="1">
    <oc r="J6" t="inlineStr">
      <is>
        <t>do 74 151 089 EUR</t>
      </is>
    </oc>
    <nc r="J6">
      <v>41362429</v>
    </nc>
  </rcc>
  <rfmt sheetId="1" sqref="L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dxf>
  </rfmt>
  <rfmt sheetId="1" xfDxf="1" sqref="L6" start="0" length="0">
    <dxf>
      <font>
        <sz val="10"/>
        <name val="Arial Narrow"/>
        <scheme val="none"/>
      </font>
    </dxf>
  </rfmt>
  <rcc rId="7" sId="1" odxf="1" dxf="1">
    <oc r="K6" t="inlineStr">
      <is>
        <t>do 63 028 426 EUR</t>
      </is>
    </oc>
    <nc r="K6">
      <v>35158065</v>
    </nc>
    <ndxf>
      <font>
        <sz val="10"/>
        <name val="Arial Narrow"/>
        <scheme val="none"/>
      </font>
      <alignment horizontal="general" vertical="bottom" wrapText="0" readingOrder="0"/>
      <border outline="0">
        <left/>
        <top/>
        <bottom/>
      </border>
    </ndxf>
  </rcc>
  <rcc rId="8" sId="1">
    <oc r="L6" t="inlineStr">
      <is>
        <t>do 11 122 663 EUR</t>
      </is>
    </oc>
    <nc r="L6">
      <f>J6-K6</f>
    </nc>
  </rcc>
  <rfmt sheetId="1" sqref="J6:L6">
    <dxf>
      <numFmt numFmtId="168" formatCode="#,##0\ [$EUR]"/>
    </dxf>
  </rfmt>
  <rfmt sheetId="1" sqref="J6:L6">
    <dxf>
      <alignment vertical="center" readingOrder="0"/>
    </dxf>
  </rfmt>
  <rcv guid="{AD35B9F8-8087-4F7B-95E7-F3EFB915B2EF}" action="delete"/>
  <rcv guid="{AD35B9F8-8087-4F7B-95E7-F3EFB915B2EF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1">
    <oc r="B9" t="inlineStr">
      <is>
        <t>Projekty silniční infrastruktury</t>
      </is>
    </oc>
    <nc r="B9" t="inlineStr">
      <is>
        <t>Projekty silniční infrastruktury-avízo</t>
      </is>
    </nc>
  </rcc>
  <rcc rId="235" sId="1">
    <oc r="U13" t="inlineStr">
      <is>
        <t>subjekty podílející se na implementaci programu</t>
      </is>
    </oc>
    <nc r="U13" t="inlineStr">
      <is>
        <t>subjekty podílející se na řízení a implementaci programu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7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7" start="0" length="0">
    <dxf>
      <font>
        <sz val="10"/>
        <color rgb="FFFF0000"/>
        <name val="Arial Narrow"/>
        <scheme val="none"/>
      </font>
      <numFmt numFmtId="168" formatCode="#,##0\ [$EUR]"/>
    </dxf>
  </rfmt>
  <rfmt sheetId="1" sqref="K7" start="0" length="0">
    <dxf>
      <font>
        <sz val="10"/>
        <color rgb="FFFF0000"/>
        <name val="Arial Narrow"/>
        <scheme val="none"/>
      </font>
      <numFmt numFmtId="168" formatCode="#,##0\ [$EUR]"/>
    </dxf>
  </rfmt>
  <rfmt sheetId="1" sqref="L7" start="0" length="0">
    <dxf>
      <font>
        <sz val="10"/>
        <color rgb="FFFF0000"/>
        <name val="Arial Narrow"/>
        <scheme val="none"/>
      </font>
      <numFmt numFmtId="168" formatCode="#,##0\ [$EUR]"/>
    </dxf>
  </rfmt>
  <rfmt sheetId="1" sqref="M7" start="0" length="0">
    <dxf>
      <font>
        <sz val="10"/>
        <color rgb="FFFF0000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7" start="0" length="0">
    <dxf>
      <font>
        <sz val="10"/>
        <color rgb="FFFF0000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7" start="0" length="0">
    <dxf>
      <font>
        <sz val="10"/>
        <color rgb="FFFF0000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7" start="0" length="0">
    <dxf>
      <font>
        <sz val="10"/>
        <color rgb="FFFF0000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7" start="0" length="0">
    <dxf>
      <font>
        <sz val="10"/>
        <color rgb="FFFF0000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7" start="0" length="0">
    <dxf>
      <font>
        <sz val="10"/>
        <color rgb="FFFF0000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7" start="0" length="0">
    <dxf>
      <font>
        <sz val="10"/>
        <color rgb="FFFF0000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7" start="0" length="0">
    <dxf>
      <font>
        <sz val="10"/>
        <color rgb="FFFF0000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7" start="0" length="0">
    <dxf>
      <font>
        <sz val="10"/>
        <color rgb="FFFF0000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7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7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7" start="0" length="0">
    <dxf>
      <font>
        <sz val="10"/>
        <color rgb="FFFF0000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7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7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7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7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7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7:XFD7" start="0" length="0">
    <dxf>
      <alignment horizontal="left" readingOrder="0"/>
    </dxf>
  </rfmt>
  <rfmt sheetId="1" sqref="A8" start="0" length="0">
    <dxf>
      <font>
        <b val="0"/>
        <i val="0"/>
        <sz val="10"/>
        <color theme="4" tint="-0.249977111117893"/>
        <name val="Arial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8" start="0" length="0">
    <dxf>
      <font>
        <b val="0"/>
        <i val="0"/>
        <sz val="10"/>
        <color theme="4" tint="-0.249977111117893"/>
        <name val="Arial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8" start="0" length="0">
    <dxf>
      <font>
        <b val="0"/>
        <i val="0"/>
        <sz val="10"/>
        <color theme="4" tint="-0.249977111117893"/>
        <name val="Arial"/>
        <scheme val="none"/>
      </font>
      <numFmt numFmtId="21" formatCode="d/mmm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8" start="0" length="0">
    <dxf>
      <font>
        <b val="0"/>
        <i val="0"/>
        <sz val="10"/>
        <color theme="4" tint="-0.249977111117893"/>
        <name val="Arial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8" start="0" length="0">
    <dxf>
      <font>
        <b val="0"/>
        <i val="0"/>
        <sz val="10"/>
        <color theme="4" tint="-0.249977111117893"/>
        <name val="Arial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8" start="0" length="0">
    <dxf>
      <font>
        <b val="0"/>
        <i val="0"/>
        <sz val="10"/>
        <color theme="4" tint="-0.249977111117893"/>
        <name val="Arial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8" start="0" length="0">
    <dxf>
      <font>
        <b val="0"/>
        <i val="0"/>
        <sz val="10"/>
        <color theme="4" tint="-0.249977111117893"/>
        <name val="Arial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8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K8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L8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M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8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8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8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8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8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8:XFD8" start="0" length="0">
    <dxf>
      <alignment horizontal="left" readingOrder="0"/>
    </dxf>
  </rfmt>
  <rfmt sheetId="1" sqref="A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9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K9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L9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M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9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9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9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9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9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9:XFD9" start="0" length="0">
    <dxf>
      <alignment horizontal="left" readingOrder="0"/>
    </dxf>
  </rfmt>
  <rfmt sheetId="1" sqref="A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K10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L10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M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0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10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0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10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:XFD10" start="0" length="0">
    <dxf>
      <alignment horizontal="left" readingOrder="0"/>
    </dxf>
  </rfmt>
  <rfmt sheetId="1" sqref="A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1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K11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L11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M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1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11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1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11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:XFD11" start="0" length="0">
    <dxf>
      <alignment horizontal="left" readingOrder="0"/>
    </dxf>
  </rfmt>
  <rfmt sheetId="1" sqref="A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K12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L12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M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2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12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12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:XFD12" start="0" length="0">
    <dxf>
      <alignment horizontal="left" readingOrder="0"/>
    </dxf>
  </rfmt>
  <rfmt sheetId="1" sqref="A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3" start="0" length="0">
    <dxf>
      <font>
        <sz val="10"/>
        <color theme="1"/>
        <name val="Arial"/>
        <scheme val="none"/>
      </font>
      <numFmt numFmtId="21" formatCode="d/mmm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3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K13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L13" start="0" length="0">
    <dxf>
      <font>
        <sz val="10"/>
        <color theme="1"/>
        <name val="Arial Narrow"/>
        <scheme val="none"/>
      </font>
      <numFmt numFmtId="168" formatCode="#,##0\ [$EUR]"/>
    </dxf>
  </rfmt>
  <rfmt sheetId="1" sqref="M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3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3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13" start="0" length="0">
    <dxf>
      <font>
        <sz val="10"/>
        <color theme="1"/>
        <name val="Arial"/>
        <scheme val="none"/>
      </font>
      <numFmt numFmtId="19" formatCode="d/m/yyyy"/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" start="0" length="0">
    <dxf>
      <font>
        <sz val="10"/>
        <color theme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C13" start="0" length="0">
    <dxf>
      <font>
        <sz val="10"/>
        <color theme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3:XFD13" start="0" length="0">
    <dxf>
      <alignment horizontal="left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3:L13" start="0" length="0">
    <dxf>
      <border>
        <bottom style="thin">
          <color indexed="64"/>
        </bottom>
      </border>
    </dxf>
  </rfmt>
  <rfmt sheetId="1" sqref="J6:L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" sId="1">
    <nc r="A7">
      <v>2</v>
    </nc>
  </rcc>
  <rcc rId="10" sId="1">
    <nc r="B7" t="inlineStr">
      <is>
        <t>Vlajkové projekty</t>
      </is>
    </nc>
  </rcc>
  <rcc rId="11" sId="1">
    <nc r="D7" t="inlineStr">
      <is>
    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
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    </is>
    </nc>
  </rcc>
  <rcc rId="12" sId="1" numFmtId="21">
    <oc r="C6">
      <v>2</v>
    </oc>
    <nc r="C6">
      <f>"2"</f>
    </nc>
  </rcc>
  <rcc rId="13" sId="1">
    <nc r="C7">
      <f>"1-4"</f>
    </nc>
  </rcc>
  <rcc rId="14" sId="1">
    <nc r="E7" t="inlineStr">
      <is>
        <t>1.1 Zvýšení přeshraniční akceschopnosti při řešení mimořádných událostí a krizových situací
2.1 Zvýšení návštěvnosti regionu prostřednictvím vyššího využití potenciálu přírodních a kulturních zdrojů
3.1 Zlepšení úrovně zaměstnanosti absolventů
4.1  Zvýšení intenzity spolupráce institucí a komunit v příhraničním regionu</t>
      </is>
    </nc>
  </rcc>
  <rcc rId="15" sId="1">
    <nc r="F7" t="inlineStr">
      <is>
        <t>-</t>
      </is>
    </nc>
  </rcc>
  <rcc rId="16" sId="1">
    <nc r="G7" t="inlineStr">
      <is>
        <t>-</t>
      </is>
    </nc>
  </rcc>
  <rcc rId="17" sId="1">
    <nc r="H7" t="inlineStr">
      <is>
        <t>-</t>
      </is>
    </nc>
  </rcc>
  <rcc rId="18" sId="1">
    <nc r="I7" t="inlineStr">
      <is>
        <t>kolová</t>
      </is>
    </nc>
  </rcc>
  <rfmt sheetId="1" sqref="L7" start="0" length="0">
    <dxf>
      <font>
        <sz val="11"/>
        <color theme="1"/>
        <name val="Calibri"/>
        <scheme val="minor"/>
      </font>
      <numFmt numFmtId="0" formatCode="General"/>
      <alignment vertical="bottom" readingOrder="0"/>
      <border outline="0">
        <left/>
        <right/>
        <top/>
        <bottom/>
      </border>
    </dxf>
  </rfmt>
  <rfmt sheetId="1" xfDxf="1" sqref="L7" start="0" length="0">
    <dxf>
      <alignment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J7" start="0" length="0">
    <dxf>
      <font>
        <sz val="11"/>
        <color theme="1"/>
        <name val="Calibri"/>
        <scheme val="minor"/>
      </font>
      <numFmt numFmtId="0" formatCode="General"/>
      <alignment vertical="bottom" readingOrder="0"/>
      <border outline="0">
        <left/>
        <right/>
        <top/>
        <bottom/>
      </border>
    </dxf>
  </rfmt>
  <rfmt sheetId="1" xfDxf="1" sqref="J7" start="0" length="0">
    <dxf>
      <font>
        <b/>
      </font>
    </dxf>
  </rfmt>
  <rfmt sheetId="1" sqref="K7" start="0" length="0">
    <dxf>
      <font>
        <sz val="11"/>
        <color theme="1"/>
        <name val="Calibri"/>
        <scheme val="minor"/>
      </font>
      <numFmt numFmtId="0" formatCode="General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L7" start="0" length="0">
    <dxf>
      <font>
        <sz val="10"/>
        <color theme="1"/>
        <name val="Arial Narrow"/>
        <scheme val="none"/>
      </font>
      <numFmt numFmtId="164" formatCode="#,##0\ [$EUR]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" sId="1" odxf="1" dxf="1" numFmtId="11">
    <nc r="J7">
      <v>24805463.559999999</v>
    </nc>
    <ndxf>
      <font>
        <b val="0"/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" sId="1" odxf="1" dxf="1" numFmtId="11">
    <nc r="K7">
      <v>21084644.02</v>
    </nc>
    <ndxf>
      <font>
        <sz val="10"/>
        <color theme="1"/>
        <name val="Arial Narrow"/>
        <scheme val="none"/>
      </font>
      <numFmt numFmtId="164" formatCode="#,##0\ [$EUR]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" sId="1">
    <nc r="L7">
      <f>J7-K7</f>
    </nc>
  </rcc>
  <rcc rId="22" sId="1">
    <nc r="M7" t="inlineStr">
      <is>
        <t>dvoukolový</t>
      </is>
    </nc>
  </rcc>
  <rcc rId="23" sId="1" numFmtId="19">
    <oc r="N6">
      <v>42186</v>
    </oc>
    <nc r="N6">
      <v>42261</v>
    </nc>
  </rcc>
  <rcc rId="24" sId="1" numFmtId="19">
    <oc r="O6">
      <v>42186</v>
    </oc>
    <nc r="O6">
      <v>42261</v>
    </nc>
  </rcc>
  <rcc rId="25" sId="1" numFmtId="19">
    <oc r="Q6">
      <v>42262</v>
    </oc>
    <nc r="Q6">
      <v>42277</v>
    </nc>
  </rcc>
  <rcc rId="26" sId="1">
    <oc r="R6" t="inlineStr">
      <is>
        <t xml:space="preserve"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    </is>
    </oc>
    <nc r="R6" t="inlineStr">
      <is>
        <t xml:space="preserve">2. Rozvoj potenciálu přírodních a kulturních zdrojů pro podporu zaměstnanosti 
-Infrastrukturní opatření pro přeshraniční zpřístupnění a využívání kulturního a přírodního dědictví příhraničního regionu
</t>
      </is>
    </nc>
  </rcc>
  <rcc rId="27" sId="1">
    <oc r="S6" t="inlineStr">
      <is>
        <t xml:space="preserve"> obyvatelé společného regionu
- samospráva
- podnikatelské subjekty
- návštěvníci regionu
- žáci a studenti primárního, sekundárního (a postsekundárního) a terciérního vzdělávání
- pedagogičtí pracovníci
- zaměstnavatelé a jejich organizace
- instituce trhu práce
- NNO
</t>
      </is>
    </oc>
    <nc r="S6">
      <f>"- obyvatelé společného regionu
- návštěvníci regionu
- samosprávy turisticky významných lokalit
- podnikatelské subjekty v cestovním ruchu a na něj navázaných odvětví"</f>
    </nc>
  </rcc>
  <rcc rId="28" sId="1">
    <oc r="U6" t="inlineStr">
      <is>
        <t xml:space="preserve">Orgány veřejné správy, jejich svazky a sdružení
Organizace zřizované a zakládané orgány veřejné správy
Nestátní neziskové organizace
Vzdělávací instituce včetně vysokých škol
Hospodářské a profesní komory, svazy a sdružení 
Evropské seskupení pro územní spolupráci
Církve a náboženské spolky
Asociace a sdružení působící v oblasti cestovního ruchu
</t>
      </is>
    </oc>
    <nc r="U6">
      <f>"Orgány veřejné správy, jejich svazky a sdružení
 - Organizace zřizované a zakládané orgány veřejné správy"</f>
    </nc>
  </rcc>
  <rcc rId="29" sId="1">
    <oc r="V6" t="inlineStr">
      <is>
        <t>INTEGROVANÝ REGIONÁLNÍ OPERAČNÍ PROGRAM: Prioritní osa 1: Konkurenceschopné, dostupné a bezpečné regiony, specifický cíl 1.3: Zvýšení připravenosti k řešení a řízení rizik a katastrof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    </is>
    </oc>
    <nc r="V6" t="inlineStr">
      <is>
        <t xml:space="preserve">INTEGROVANÝ REGIONÁLNÍ OPERAČNÍ PROGRAM: Prioritní osa 3: Dobrá správa území a zefektivnění veřejných institucí, specifický cíl 3.1: Zefektivnění prezentace, posílení ochrany a rozvoje kulturního dědictví
</t>
      </is>
    </nc>
  </rcc>
  <rcv guid="{AD35B9F8-8087-4F7B-95E7-F3EFB915B2EF}" action="delete"/>
  <rcv guid="{AD35B9F8-8087-4F7B-95E7-F3EFB915B2E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B7" t="inlineStr">
      <is>
        <t>Vlajkové projekty</t>
      </is>
    </oc>
    <nc r="B7" t="inlineStr">
      <is>
        <t>Vlajkové projekty (pouze pro schválené projekty předložené ve formě stručné projektové žádosti v rámci pracovní skupiny TF a sběru koncepcí vlajkových projektů z roku 2014)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xfDxf="1" sqref="B8" start="0" length="0">
    <dxf>
      <font>
        <sz val="10"/>
        <name val="Arial Narrow"/>
        <scheme val="none"/>
      </font>
    </dxf>
  </rfmt>
  <rcc rId="31" sId="1" odxf="1" dxf="1">
    <nc r="B8" t="inlineStr">
      <is>
        <t xml:space="preserve">Zastřešující projekty pro realizaci Fondu mikroprojektů 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>
    <nc r="A8">
      <v>3</v>
    </nc>
  </rcc>
  <rcc rId="33" sId="1" numFmtId="21">
    <nc r="C8">
      <f>"2-4"</f>
    </nc>
  </rcc>
  <rcc rId="34" sId="1">
    <nc r="D8" t="inlineStr">
      <is>
        <t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    </is>
    </nc>
  </rcc>
  <rcc rId="35" sId="1">
    <nc r="E8" t="inlineStr">
      <is>
        <t>2.1 Zvýšení návštěvnosti regionu prostřednictvím vyššího využití potenciálu přírodních a kulturních zdrojů
3.1 Zlepšení úrovně zaměstnanosti absolventů
4.1  Zvýšení intenzity spolupráce institucí a komunit v příhraničním regionu</t>
      </is>
    </nc>
  </rcc>
  <rcc rId="36" sId="1">
    <nc r="F8" t="inlineStr">
      <is>
        <t>-</t>
      </is>
    </nc>
  </rcc>
  <rcc rId="37" sId="1">
    <nc r="G8" t="inlineStr">
      <is>
        <t>-</t>
      </is>
    </nc>
  </rcc>
  <rcc rId="38" sId="1">
    <nc r="I8" t="inlineStr">
      <is>
        <t>kolová</t>
      </is>
    </nc>
  </rcc>
  <rfmt sheetId="1" sqref="J8" start="0" length="0">
    <dxf>
      <font>
        <sz val="11"/>
        <color theme="1"/>
        <name val="Calibri"/>
        <scheme val="minor"/>
      </font>
      <numFmt numFmtId="0" formatCode="General"/>
      <alignment vertical="bottom" readingOrder="0"/>
      <border outline="0">
        <left/>
        <right/>
        <top/>
        <bottom/>
      </border>
    </dxf>
  </rfmt>
  <rfmt sheetId="1" xfDxf="1" sqref="J8" start="0" length="0">
    <dxf>
      <font>
        <sz val="7"/>
        <name val="Arial Narrow"/>
        <scheme val="none"/>
      </font>
    </dxf>
  </rfmt>
  <rfmt sheetId="1" sqref="K8" start="0" length="0">
    <dxf>
      <font>
        <sz val="11"/>
        <color theme="1"/>
        <name val="Calibri"/>
        <scheme val="minor"/>
      </font>
      <numFmt numFmtId="0" formatCode="General"/>
      <alignment vertical="bottom" readingOrder="0"/>
      <border outline="0">
        <left/>
        <right/>
        <top/>
        <bottom/>
      </border>
    </dxf>
  </rfmt>
  <rfmt sheetId="1" xfDxf="1" sqref="K8" start="0" length="0">
    <dxf>
      <font>
        <sz val="7"/>
        <name val="Arial"/>
        <scheme val="none"/>
      </font>
    </dxf>
  </rfmt>
  <rcc rId="39" sId="1" odxf="1" dxf="1" numFmtId="11">
    <nc r="J8">
      <v>53228638.850000001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" sId="1" odxf="1" dxf="1" numFmtId="11">
    <nc r="K8">
      <v>45244343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" sId="1">
    <nc r="L8">
      <f>J8-K8</f>
    </nc>
  </rcc>
  <rcc rId="42" sId="1">
    <nc r="M8" t="inlineStr">
      <is>
        <t>jednokolový</t>
      </is>
    </nc>
  </rcc>
  <rcc rId="43" sId="1" numFmtId="19">
    <nc r="N7">
      <v>42261</v>
    </nc>
  </rcc>
  <rcc rId="44" sId="1" numFmtId="19">
    <nc r="O7">
      <v>42261</v>
    </nc>
  </rcc>
  <rcc rId="45" sId="1">
    <nc r="P7" t="inlineStr">
      <is>
        <t>-</t>
      </is>
    </nc>
  </rcc>
  <rcc rId="46" sId="1" numFmtId="19">
    <nc r="Q7">
      <v>42277</v>
    </nc>
  </rcc>
  <rcv guid="{AD35B9F8-8087-4F7B-95E7-F3EFB915B2EF}" action="delete"/>
  <rcv guid="{AD35B9F8-8087-4F7B-95E7-F3EFB915B2E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1">
    <nc r="R7" t="inlineStr">
      <is>
        <t xml:space="preserve"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    </is>
    </nc>
  </rcc>
  <rcc rId="48" sId="1">
    <nc r="S7" t="inlineStr">
      <is>
        <t xml:space="preserve"> obyvatelé společného regionu
- samospráva
- podnikatelské subjekty
- návštěvníci regionu
- žáci a studenti primárního, sekundárního (a postsekundárního) a terciérního vzdělávání
- pedagogičtí pracovníci
- zaměstnavatelé a jejich organizace
- instituce trhu práce
- NNO
</t>
      </is>
    </nc>
  </rcc>
  <rcc rId="49" sId="1">
    <nc r="T7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50" sId="1">
    <nc r="U7" t="inlineStr">
      <is>
        <t xml:space="preserve">Orgány veřejné správy, jejich svazky a sdružení
Organizace zřizované a zakládané orgány veřejné správy
Nestátní neziskové organizace
Vzdělávací instituce včetně vysokých škol
Hospodářské a profesní komory, svazy a sdružení 
Evropské seskupení pro územní spolupráci
Církve a náboženské spolky
Asociace a sdružení působící v oblasti cestovního ruchu
</t>
      </is>
    </nc>
  </rcc>
  <rcc rId="51" sId="1">
    <nc r="V7" t="inlineStr">
      <is>
        <t>INTEGROVANÝ REGIONÁLNÍ OPERAČNÍ PROGRAM: Prioritní osa 1: Konkurenceschopné, dostupné a bezpečné regiony, specifický cíl 1.3: Zvýšení připravenosti k řešení a řízení rizik a katastrof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    </is>
    </nc>
  </rcc>
  <rcc rId="52" sId="1">
    <nc r="W7" t="inlineStr">
      <is>
        <t>-</t>
      </is>
    </nc>
  </rcc>
  <rcc rId="53" sId="1">
    <nc r="X7" t="inlineStr">
      <is>
        <t>-</t>
      </is>
    </nc>
  </rcc>
  <rcc rId="54" sId="1">
    <nc r="Y7" t="inlineStr">
      <is>
        <t>-</t>
      </is>
    </nc>
  </rcc>
  <rcc rId="55" sId="1">
    <nc r="Z7" t="inlineStr">
      <is>
        <t>-</t>
      </is>
    </nc>
  </rcc>
  <rcc rId="56" sId="1">
    <nc r="AA7" t="inlineStr">
      <is>
        <t>-</t>
      </is>
    </nc>
  </rcc>
  <rcc rId="57" sId="1">
    <nc r="AB7" t="inlineStr">
      <is>
        <t>-</t>
      </is>
    </nc>
  </rcc>
  <rcc rId="58" sId="1">
    <nc r="AC7" t="inlineStr">
      <is>
        <t>-</t>
      </is>
    </nc>
  </rcc>
  <rcc rId="59" sId="1">
    <nc r="W8" t="inlineStr">
      <is>
        <t>-</t>
      </is>
    </nc>
  </rcc>
  <rcc rId="60" sId="1">
    <nc r="X8" t="inlineStr">
      <is>
        <t>-</t>
      </is>
    </nc>
  </rcc>
  <rcc rId="61" sId="1">
    <nc r="Y8" t="inlineStr">
      <is>
        <t>-</t>
      </is>
    </nc>
  </rcc>
  <rcc rId="62" sId="1">
    <nc r="Z8" t="inlineStr">
      <is>
        <t>-</t>
      </is>
    </nc>
  </rcc>
  <rcc rId="63" sId="1">
    <nc r="AA8" t="inlineStr">
      <is>
        <t>-</t>
      </is>
    </nc>
  </rcc>
  <rcc rId="64" sId="1">
    <nc r="AB8" t="inlineStr">
      <is>
        <t>-</t>
      </is>
    </nc>
  </rcc>
  <rcc rId="65" sId="1">
    <nc r="AC8" t="inlineStr">
      <is>
        <t>-</t>
      </is>
    </nc>
  </rcc>
  <rcc rId="66" sId="1">
    <nc r="W9" t="inlineStr">
      <is>
        <t>-</t>
      </is>
    </nc>
  </rcc>
  <rcc rId="67" sId="1">
    <nc r="X9" t="inlineStr">
      <is>
        <t>-</t>
      </is>
    </nc>
  </rcc>
  <rcc rId="68" sId="1">
    <nc r="Y9" t="inlineStr">
      <is>
        <t>-</t>
      </is>
    </nc>
  </rcc>
  <rcc rId="69" sId="1">
    <nc r="Z9" t="inlineStr">
      <is>
        <t>-</t>
      </is>
    </nc>
  </rcc>
  <rcc rId="70" sId="1">
    <nc r="AA9" t="inlineStr">
      <is>
        <t>-</t>
      </is>
    </nc>
  </rcc>
  <rcc rId="71" sId="1">
    <nc r="AB9" t="inlineStr">
      <is>
        <t>-</t>
      </is>
    </nc>
  </rcc>
  <rcc rId="72" sId="1">
    <nc r="AC9" t="inlineStr">
      <is>
        <t>-</t>
      </is>
    </nc>
  </rcc>
  <rcc rId="73" sId="1">
    <nc r="W10" t="inlineStr">
      <is>
        <t>-</t>
      </is>
    </nc>
  </rcc>
  <rcc rId="74" sId="1">
    <nc r="X10" t="inlineStr">
      <is>
        <t>-</t>
      </is>
    </nc>
  </rcc>
  <rcc rId="75" sId="1">
    <nc r="Y10" t="inlineStr">
      <is>
        <t>-</t>
      </is>
    </nc>
  </rcc>
  <rcc rId="76" sId="1">
    <nc r="Z10" t="inlineStr">
      <is>
        <t>-</t>
      </is>
    </nc>
  </rcc>
  <rcc rId="77" sId="1">
    <nc r="AA10" t="inlineStr">
      <is>
        <t>-</t>
      </is>
    </nc>
  </rcc>
  <rcc rId="78" sId="1">
    <nc r="AB10" t="inlineStr">
      <is>
        <t>-</t>
      </is>
    </nc>
  </rcc>
  <rcc rId="79" sId="1">
    <nc r="AC10" t="inlineStr">
      <is>
        <t>-</t>
      </is>
    </nc>
  </rcc>
  <rcc rId="80" sId="1">
    <nc r="W11" t="inlineStr">
      <is>
        <t>-</t>
      </is>
    </nc>
  </rcc>
  <rcc rId="81" sId="1">
    <nc r="X11" t="inlineStr">
      <is>
        <t>-</t>
      </is>
    </nc>
  </rcc>
  <rcc rId="82" sId="1">
    <nc r="Y11" t="inlineStr">
      <is>
        <t>-</t>
      </is>
    </nc>
  </rcc>
  <rcc rId="83" sId="1">
    <nc r="Z11" t="inlineStr">
      <is>
        <t>-</t>
      </is>
    </nc>
  </rcc>
  <rcc rId="84" sId="1">
    <nc r="AA11" t="inlineStr">
      <is>
        <t>-</t>
      </is>
    </nc>
  </rcc>
  <rcc rId="85" sId="1">
    <nc r="AB11" t="inlineStr">
      <is>
        <t>-</t>
      </is>
    </nc>
  </rcc>
  <rcc rId="86" sId="1">
    <nc r="AC11" t="inlineStr">
      <is>
        <t>-</t>
      </is>
    </nc>
  </rcc>
  <rcc rId="87" sId="1">
    <nc r="W12" t="inlineStr">
      <is>
        <t>-</t>
      </is>
    </nc>
  </rcc>
  <rcc rId="88" sId="1">
    <nc r="X12" t="inlineStr">
      <is>
        <t>-</t>
      </is>
    </nc>
  </rcc>
  <rcc rId="89" sId="1">
    <nc r="Y12" t="inlineStr">
      <is>
        <t>-</t>
      </is>
    </nc>
  </rcc>
  <rcc rId="90" sId="1">
    <nc r="Z12" t="inlineStr">
      <is>
        <t>-</t>
      </is>
    </nc>
  </rcc>
  <rcc rId="91" sId="1">
    <nc r="AA12" t="inlineStr">
      <is>
        <t>-</t>
      </is>
    </nc>
  </rcc>
  <rcc rId="92" sId="1">
    <nc r="AB12" t="inlineStr">
      <is>
        <t>-</t>
      </is>
    </nc>
  </rcc>
  <rcc rId="93" sId="1">
    <nc r="AC12" t="inlineStr">
      <is>
        <t>-</t>
      </is>
    </nc>
  </rcc>
  <rcc rId="94" sId="1">
    <nc r="W13" t="inlineStr">
      <is>
        <t>-</t>
      </is>
    </nc>
  </rcc>
  <rcc rId="95" sId="1">
    <nc r="X13" t="inlineStr">
      <is>
        <t>-</t>
      </is>
    </nc>
  </rcc>
  <rcc rId="96" sId="1">
    <nc r="Y13" t="inlineStr">
      <is>
        <t>-</t>
      </is>
    </nc>
  </rcc>
  <rcc rId="97" sId="1">
    <nc r="Z13" t="inlineStr">
      <is>
        <t>-</t>
      </is>
    </nc>
  </rcc>
  <rcc rId="98" sId="1">
    <nc r="AA13" t="inlineStr">
      <is>
        <t>-</t>
      </is>
    </nc>
  </rcc>
  <rcc rId="99" sId="1">
    <nc r="AB13" t="inlineStr">
      <is>
        <t>-</t>
      </is>
    </nc>
  </rcc>
  <rcc rId="100" sId="1">
    <nc r="AC13" t="inlineStr">
      <is>
        <t>-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" sId="1">
    <nc r="A9">
      <v>4</v>
    </nc>
  </rcc>
  <rcc rId="102" sId="1">
    <nc r="B9" t="inlineStr">
      <is>
        <t>Projekty silniční infrastruktury</t>
      </is>
    </nc>
  </rcc>
  <rcc rId="103" sId="1">
    <nc r="C9">
      <f>"2"</f>
    </nc>
  </rcc>
  <rcc rId="104" sId="1">
    <nc r="D9" t="inlineStr">
      <is>
        <t xml:space="preserve"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</t>
      </is>
    </nc>
  </rcc>
  <rcc rId="105" sId="1">
    <nc r="E9" t="inlineStr">
      <is>
        <t>2.1 Zvýšení návštěvnosti regionu prostřednictvím vyššího využití potenciálu přírodních a kulturních zdrojů</t>
      </is>
    </nc>
  </rcc>
  <rcc rId="106" sId="1">
    <nc r="F9" t="inlineStr">
      <is>
        <t>-</t>
      </is>
    </nc>
  </rcc>
  <rcc rId="107" sId="1">
    <nc r="G9" t="inlineStr">
      <is>
        <t>-</t>
      </is>
    </nc>
  </rcc>
  <rcc rId="108" sId="1">
    <nc r="H9" t="inlineStr">
      <is>
        <t>-</t>
      </is>
    </nc>
  </rcc>
  <rcc rId="109" sId="1">
    <nc r="I9" t="inlineStr">
      <is>
        <t>kolová</t>
      </is>
    </nc>
  </rcc>
  <rcc rId="110" sId="1">
    <nc r="L9">
      <f>J9-K9</f>
    </nc>
  </rcc>
  <rcc rId="111" sId="1">
    <nc r="M9" t="inlineStr">
      <is>
        <t>dvoukolový</t>
      </is>
    </nc>
  </rcc>
  <rcc rId="112" sId="1" numFmtId="19">
    <nc r="N9">
      <v>42261</v>
    </nc>
  </rcc>
  <rcc rId="113" sId="1" numFmtId="19">
    <nc r="O9">
      <v>42261</v>
    </nc>
  </rcc>
  <rcc rId="114" sId="1">
    <nc r="P9" t="inlineStr">
      <is>
        <t>-</t>
      </is>
    </nc>
  </rcc>
  <rcc rId="115" sId="1">
    <nc r="R9" t="inlineStr">
      <is>
        <t xml:space="preserve">2. Rozvoj potenciálu přírodních a kulturních zdrojů pro podporu zaměstnanosti 
-Infrastrukturní opatření pro přeshraniční zpřístupnění a využívání kulturního a přírodního dědictví příhraničního regionu
</t>
      </is>
    </nc>
  </rcc>
  <rcc rId="116" sId="1">
    <nc r="S9">
      <f>"- obyvatelé společného regionu
- návštěvníci regionu
- samosprávy turisticky významných lokalit
- podnikatelské subjekty v cestovním ruchu a na něj navázaných odvětví"</f>
    </nc>
  </rcc>
  <rcc rId="117" sId="1">
    <nc r="T9" t="inlineStr">
      <is>
    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    </is>
    </nc>
  </rcc>
  <rcc rId="118" sId="1">
    <nc r="U9">
      <f>"Orgány veřejné správy, jejich svazky a sdružení
 - Organizace zřizované a zakládané orgány veřejné správy"</f>
    </nc>
  </rcc>
  <rcc rId="119" sId="1">
    <nc r="V9" t="inlineStr">
      <is>
        <t xml:space="preserve">INTEGROVANÝ REGIONÁLNÍ OPERAČNÍ PROGRAM: Prioritní osa 3: Dobrá správa území a zefektivnění veřejných institucí, specifický cíl 3.1: Zefektivnění prezentace, posílení ochrany a rozvoje kulturního dědictví
</t>
      </is>
    </nc>
  </rcc>
  <rfmt sheetId="1" xfDxf="1" sqref="J9" start="0" length="0">
    <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9" start="0" length="0">
    <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" sId="1" numFmtId="11">
    <nc r="K9">
      <v>15841935</v>
    </nc>
  </rcc>
  <rcc rId="121" sId="1" numFmtId="11">
    <nc r="J9">
      <v>18637571</v>
    </nc>
  </rcc>
  <rcc rId="122" sId="1" numFmtId="19">
    <nc r="Q9">
      <v>42454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" sId="1">
    <nc r="A10">
      <v>5</v>
    </nc>
  </rcc>
  <rcc rId="124" sId="1" xfDxf="1" dxf="1">
    <nc r="B10" t="inlineStr">
      <is>
        <t>Výzva pro individuální projekty – prioritní osa 2</t>
      </is>
    </nc>
    <ndxf>
      <font>
        <sz val="1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" sId="1">
    <nc r="C10">
      <f>"2"</f>
    </nc>
  </rcc>
  <rcc rId="126" sId="1">
    <nc r="D10" t="inlineStr">
      <is>
        <t xml:space="preserve"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</t>
      </is>
    </nc>
  </rcc>
  <rcc rId="127" sId="1">
    <nc r="E10" t="inlineStr">
      <is>
        <t>2.1 Zvýšení návštěvnosti regionu prostřednictvím vyššího využití potenciálu přírodních a kulturních zdrojů</t>
      </is>
    </nc>
  </rcc>
  <rcc rId="128" sId="1">
    <oc r="I9" t="inlineStr">
      <is>
        <t>kolová</t>
      </is>
    </oc>
    <nc r="I9" t="inlineStr">
      <is>
        <t>dvoukolová</t>
      </is>
    </nc>
  </rcc>
  <rcc rId="129" sId="1">
    <nc r="I10" t="inlineStr">
      <is>
        <t>dvoukolová</t>
      </is>
    </nc>
  </rcc>
  <rcc rId="130" sId="1" xfDxf="1" dxf="1" numFmtId="11">
    <nc r="J10">
      <v>20229152.989999998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" sId="1" xfDxf="1" dxf="1" numFmtId="11">
    <nc r="K10">
      <v>17194780.039999999</v>
    </nc>
    <ndxf>
      <font>
        <sz val="10"/>
        <name val="Arial Narrow"/>
        <scheme val="none"/>
      </font>
      <numFmt numFmtId="164" formatCode="#,##0\ [$EUR]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" sId="1">
    <nc r="L10">
      <f>J10-K10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topLeftCell="S13" zoomScale="85" zoomScaleNormal="85" workbookViewId="0">
      <selection activeCell="U14" sqref="U14"/>
    </sheetView>
  </sheetViews>
  <sheetFormatPr defaultRowHeight="15" x14ac:dyDescent="0.25"/>
  <cols>
    <col min="1" max="1" width="7.5703125" style="1" customWidth="1"/>
    <col min="2" max="2" width="58" style="1" customWidth="1"/>
    <col min="3" max="3" width="9.140625" style="1"/>
    <col min="4" max="4" width="116.140625" style="1" customWidth="1"/>
    <col min="5" max="5" width="47" style="1" customWidth="1"/>
    <col min="6" max="6" width="9.140625" style="1"/>
    <col min="7" max="7" width="34.5703125" style="1" customWidth="1"/>
    <col min="8" max="8" width="9.140625" style="1"/>
    <col min="9" max="9" width="10.5703125" style="1" customWidth="1"/>
    <col min="10" max="10" width="15.140625" style="1" bestFit="1" customWidth="1"/>
    <col min="11" max="11" width="15.42578125" style="1" customWidth="1"/>
    <col min="12" max="12" width="1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48.85546875" style="1" bestFit="1" customWidth="1"/>
    <col min="18" max="18" width="92.5703125" style="1" customWidth="1"/>
    <col min="19" max="19" width="39.85546875" style="1" customWidth="1"/>
    <col min="20" max="20" width="40.140625" style="1" customWidth="1"/>
    <col min="21" max="21" width="38.5703125" style="1" customWidth="1"/>
    <col min="22" max="22" width="52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18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2" customFormat="1" x14ac:dyDescent="0.25">
      <c r="A2" s="35" t="s">
        <v>0</v>
      </c>
      <c r="B2" s="36"/>
      <c r="C2" s="36"/>
      <c r="D2" s="36"/>
      <c r="E2" s="36"/>
      <c r="F2" s="36"/>
      <c r="G2" s="36"/>
      <c r="H2" s="37"/>
      <c r="I2" s="28" t="s">
        <v>1</v>
      </c>
      <c r="J2" s="29"/>
      <c r="K2" s="29"/>
      <c r="L2" s="29"/>
      <c r="M2" s="29"/>
      <c r="N2" s="29"/>
      <c r="O2" s="29"/>
      <c r="P2" s="29"/>
      <c r="Q2" s="30"/>
      <c r="R2" s="31" t="s">
        <v>35</v>
      </c>
      <c r="S2" s="31"/>
      <c r="T2" s="31"/>
      <c r="U2" s="31"/>
      <c r="V2" s="34" t="s">
        <v>40</v>
      </c>
      <c r="W2" s="34"/>
      <c r="X2" s="34"/>
      <c r="Y2" s="34"/>
      <c r="Z2" s="34"/>
      <c r="AA2" s="34"/>
      <c r="AB2" s="34"/>
      <c r="AC2" s="34"/>
    </row>
    <row r="3" spans="1:29" ht="29.25" customHeight="1" x14ac:dyDescent="0.25">
      <c r="A3" s="19" t="s">
        <v>2</v>
      </c>
      <c r="B3" s="19" t="s">
        <v>3</v>
      </c>
      <c r="C3" s="19" t="s">
        <v>4</v>
      </c>
      <c r="D3" s="19" t="s">
        <v>5</v>
      </c>
      <c r="E3" s="22" t="s">
        <v>6</v>
      </c>
      <c r="F3" s="19" t="s">
        <v>7</v>
      </c>
      <c r="G3" s="19" t="s">
        <v>8</v>
      </c>
      <c r="H3" s="19" t="s">
        <v>9</v>
      </c>
      <c r="I3" s="38" t="s">
        <v>54</v>
      </c>
      <c r="J3" s="25" t="s">
        <v>59</v>
      </c>
      <c r="K3" s="26"/>
      <c r="L3" s="27"/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32" t="s">
        <v>36</v>
      </c>
      <c r="S3" s="32" t="s">
        <v>37</v>
      </c>
      <c r="T3" s="32" t="s">
        <v>55</v>
      </c>
      <c r="U3" s="32" t="s">
        <v>38</v>
      </c>
      <c r="V3" s="18" t="s">
        <v>41</v>
      </c>
      <c r="W3" s="18" t="s">
        <v>42</v>
      </c>
      <c r="X3" s="18" t="s">
        <v>56</v>
      </c>
      <c r="Y3" s="18" t="s">
        <v>43</v>
      </c>
      <c r="Z3" s="18" t="s">
        <v>44</v>
      </c>
      <c r="AA3" s="18" t="s">
        <v>45</v>
      </c>
      <c r="AB3" s="18" t="s">
        <v>46</v>
      </c>
      <c r="AC3" s="18" t="s">
        <v>47</v>
      </c>
    </row>
    <row r="4" spans="1:29" ht="45" customHeight="1" x14ac:dyDescent="0.25">
      <c r="A4" s="19"/>
      <c r="B4" s="19"/>
      <c r="C4" s="19"/>
      <c r="D4" s="19"/>
      <c r="E4" s="23"/>
      <c r="F4" s="19"/>
      <c r="G4" s="19"/>
      <c r="H4" s="19"/>
      <c r="I4" s="38"/>
      <c r="J4" s="3" t="s">
        <v>15</v>
      </c>
      <c r="K4" s="14" t="s">
        <v>16</v>
      </c>
      <c r="L4" s="14" t="s">
        <v>17</v>
      </c>
      <c r="M4" s="21"/>
      <c r="N4" s="21"/>
      <c r="O4" s="21"/>
      <c r="P4" s="21"/>
      <c r="Q4" s="21"/>
      <c r="R4" s="33"/>
      <c r="S4" s="33"/>
      <c r="T4" s="33"/>
      <c r="U4" s="33"/>
      <c r="V4" s="18"/>
      <c r="W4" s="18"/>
      <c r="X4" s="18"/>
      <c r="Y4" s="18"/>
      <c r="Z4" s="18"/>
      <c r="AA4" s="18"/>
      <c r="AB4" s="18"/>
      <c r="AC4" s="18"/>
    </row>
    <row r="5" spans="1:29" s="13" customFormat="1" x14ac:dyDescent="0.25">
      <c r="A5" s="7" t="s">
        <v>18</v>
      </c>
      <c r="B5" s="7" t="s">
        <v>19</v>
      </c>
      <c r="C5" s="7" t="s">
        <v>20</v>
      </c>
      <c r="D5" s="7" t="s">
        <v>21</v>
      </c>
      <c r="E5" s="8" t="s">
        <v>22</v>
      </c>
      <c r="F5" s="7" t="s">
        <v>23</v>
      </c>
      <c r="G5" s="7" t="s">
        <v>24</v>
      </c>
      <c r="H5" s="7" t="s">
        <v>25</v>
      </c>
      <c r="I5" s="9" t="s">
        <v>26</v>
      </c>
      <c r="J5" s="10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11" t="s">
        <v>39</v>
      </c>
      <c r="S5" s="11" t="s">
        <v>39</v>
      </c>
      <c r="T5" s="11" t="s">
        <v>39</v>
      </c>
      <c r="U5" s="11" t="s">
        <v>39</v>
      </c>
      <c r="V5" s="12" t="s">
        <v>48</v>
      </c>
      <c r="W5" s="12" t="s">
        <v>58</v>
      </c>
      <c r="X5" s="12" t="s">
        <v>49</v>
      </c>
      <c r="Y5" s="12" t="s">
        <v>57</v>
      </c>
      <c r="Z5" s="12" t="s">
        <v>50</v>
      </c>
      <c r="AA5" s="12" t="s">
        <v>51</v>
      </c>
      <c r="AB5" s="12" t="s">
        <v>52</v>
      </c>
      <c r="AC5" s="12" t="s">
        <v>53</v>
      </c>
    </row>
    <row r="6" spans="1:29" s="4" customFormat="1" ht="191.25" x14ac:dyDescent="0.25">
      <c r="A6" s="5">
        <v>1</v>
      </c>
      <c r="B6" s="5" t="s">
        <v>68</v>
      </c>
      <c r="C6" s="16" t="str">
        <f>"2"</f>
        <v>2</v>
      </c>
      <c r="D6" s="5" t="s">
        <v>69</v>
      </c>
      <c r="E6" s="5" t="s">
        <v>70</v>
      </c>
      <c r="F6" s="5" t="s">
        <v>61</v>
      </c>
      <c r="G6" s="5" t="s">
        <v>61</v>
      </c>
      <c r="H6" s="5" t="s">
        <v>61</v>
      </c>
      <c r="I6" s="5" t="s">
        <v>62</v>
      </c>
      <c r="J6" s="17">
        <v>41362429</v>
      </c>
      <c r="K6" s="17">
        <v>35158065</v>
      </c>
      <c r="L6" s="17">
        <f t="shared" ref="L6:L13" si="0">J6-K6</f>
        <v>6204364</v>
      </c>
      <c r="M6" s="5" t="s">
        <v>71</v>
      </c>
      <c r="N6" s="15">
        <v>42261</v>
      </c>
      <c r="O6" s="15">
        <v>42261</v>
      </c>
      <c r="P6" s="5" t="s">
        <v>61</v>
      </c>
      <c r="Q6" s="15">
        <v>42277</v>
      </c>
      <c r="R6" s="5" t="s">
        <v>74</v>
      </c>
      <c r="S6" s="5" t="str">
        <f>"- obyvatelé společného regionu
- návštěvníci regionu
- samosprávy turisticky významných lokalit
- podnikatelské subjekty v cestovním ruchu a na něj navázaných odvětví"</f>
        <v>- obyvatelé společného regionu
- návštěvníci regionu
- samosprávy turisticky významných lokalit
- podnikatelské subjekty v cestovním ruchu a na něj navázaných odvětví</v>
      </c>
      <c r="T6" s="5" t="s">
        <v>66</v>
      </c>
      <c r="U6" s="5" t="str">
        <f>"- Orgány veřejné správy, jejich svazky a sdružení
 - Organizace zřizované a zakládané orgány veřejné správy"</f>
        <v>- Orgány veřejné správy, jejich svazky a sdružení
 - Organizace zřizované a zakládané orgány veřejné správy</v>
      </c>
      <c r="V6" s="5" t="s">
        <v>75</v>
      </c>
      <c r="W6" s="6" t="s">
        <v>61</v>
      </c>
      <c r="X6" s="6" t="s">
        <v>61</v>
      </c>
      <c r="Y6" s="6" t="s">
        <v>61</v>
      </c>
      <c r="Z6" s="6" t="s">
        <v>61</v>
      </c>
      <c r="AA6" s="6" t="s">
        <v>61</v>
      </c>
      <c r="AB6" s="6" t="s">
        <v>61</v>
      </c>
      <c r="AC6" s="6" t="s">
        <v>61</v>
      </c>
    </row>
    <row r="7" spans="1:29" s="4" customFormat="1" ht="344.25" x14ac:dyDescent="0.25">
      <c r="A7" s="5">
        <v>2</v>
      </c>
      <c r="B7" s="5" t="s">
        <v>76</v>
      </c>
      <c r="C7" s="16" t="str">
        <f>"1-4"</f>
        <v>1-4</v>
      </c>
      <c r="D7" s="5" t="s">
        <v>72</v>
      </c>
      <c r="E7" s="5" t="s">
        <v>73</v>
      </c>
      <c r="F7" s="5" t="s">
        <v>61</v>
      </c>
      <c r="G7" s="5" t="s">
        <v>61</v>
      </c>
      <c r="H7" s="5" t="s">
        <v>61</v>
      </c>
      <c r="I7" s="5" t="s">
        <v>62</v>
      </c>
      <c r="J7" s="17">
        <v>24805463.559999999</v>
      </c>
      <c r="K7" s="17">
        <v>21084644.02</v>
      </c>
      <c r="L7" s="17">
        <f t="shared" si="0"/>
        <v>3720819.5399999991</v>
      </c>
      <c r="M7" s="5" t="s">
        <v>71</v>
      </c>
      <c r="N7" s="15">
        <v>42261</v>
      </c>
      <c r="O7" s="15">
        <v>42261</v>
      </c>
      <c r="P7" s="5" t="s">
        <v>61</v>
      </c>
      <c r="Q7" s="15">
        <v>42277</v>
      </c>
      <c r="R7" s="5" t="s">
        <v>65</v>
      </c>
      <c r="S7" s="5" t="s">
        <v>63</v>
      </c>
      <c r="T7" s="5" t="s">
        <v>66</v>
      </c>
      <c r="U7" s="5" t="s">
        <v>64</v>
      </c>
      <c r="V7" s="5" t="s">
        <v>67</v>
      </c>
      <c r="W7" s="6" t="s">
        <v>61</v>
      </c>
      <c r="X7" s="6" t="s">
        <v>61</v>
      </c>
      <c r="Y7" s="6" t="s">
        <v>61</v>
      </c>
      <c r="Z7" s="6" t="s">
        <v>61</v>
      </c>
      <c r="AA7" s="6" t="s">
        <v>61</v>
      </c>
      <c r="AB7" s="6" t="s">
        <v>61</v>
      </c>
      <c r="AC7" s="6" t="s">
        <v>61</v>
      </c>
    </row>
    <row r="8" spans="1:29" s="4" customFormat="1" ht="293.25" x14ac:dyDescent="0.25">
      <c r="A8" s="5">
        <v>3</v>
      </c>
      <c r="B8" s="5" t="s">
        <v>77</v>
      </c>
      <c r="C8" s="16" t="str">
        <f>"2-4"</f>
        <v>2-4</v>
      </c>
      <c r="D8" s="5" t="s">
        <v>78</v>
      </c>
      <c r="E8" s="5" t="s">
        <v>79</v>
      </c>
      <c r="F8" s="5" t="s">
        <v>61</v>
      </c>
      <c r="G8" s="5" t="s">
        <v>61</v>
      </c>
      <c r="H8" s="5"/>
      <c r="I8" s="5" t="s">
        <v>62</v>
      </c>
      <c r="J8" s="17">
        <v>53228638.850000001</v>
      </c>
      <c r="K8" s="17">
        <v>45244343</v>
      </c>
      <c r="L8" s="17">
        <f t="shared" si="0"/>
        <v>7984295.8500000015</v>
      </c>
      <c r="M8" s="5" t="s">
        <v>80</v>
      </c>
      <c r="N8" s="15"/>
      <c r="O8" s="15"/>
      <c r="P8" s="5"/>
      <c r="Q8" s="15"/>
      <c r="R8" s="5" t="s">
        <v>88</v>
      </c>
      <c r="S8" s="5" t="s">
        <v>63</v>
      </c>
      <c r="T8" s="5" t="s">
        <v>66</v>
      </c>
      <c r="U8" s="5" t="s">
        <v>64</v>
      </c>
      <c r="V8" s="5" t="s">
        <v>89</v>
      </c>
      <c r="W8" s="6" t="s">
        <v>61</v>
      </c>
      <c r="X8" s="6" t="s">
        <v>61</v>
      </c>
      <c r="Y8" s="6" t="s">
        <v>61</v>
      </c>
      <c r="Z8" s="6" t="s">
        <v>61</v>
      </c>
      <c r="AA8" s="6" t="s">
        <v>61</v>
      </c>
      <c r="AB8" s="6" t="s">
        <v>61</v>
      </c>
      <c r="AC8" s="6" t="s">
        <v>61</v>
      </c>
    </row>
    <row r="9" spans="1:29" s="4" customFormat="1" ht="191.25" x14ac:dyDescent="0.25">
      <c r="A9" s="5">
        <v>4</v>
      </c>
      <c r="B9" s="5" t="s">
        <v>110</v>
      </c>
      <c r="C9" s="16" t="str">
        <f>"2"</f>
        <v>2</v>
      </c>
      <c r="D9" s="5" t="s">
        <v>69</v>
      </c>
      <c r="E9" s="5" t="s">
        <v>70</v>
      </c>
      <c r="F9" s="5" t="s">
        <v>61</v>
      </c>
      <c r="G9" s="5" t="s">
        <v>61</v>
      </c>
      <c r="H9" s="5" t="s">
        <v>61</v>
      </c>
      <c r="I9" s="5" t="s">
        <v>82</v>
      </c>
      <c r="J9" s="17">
        <v>18637571</v>
      </c>
      <c r="K9" s="17">
        <v>15841935</v>
      </c>
      <c r="L9" s="17">
        <f t="shared" si="0"/>
        <v>2795636</v>
      </c>
      <c r="M9" s="5" t="s">
        <v>71</v>
      </c>
      <c r="N9" s="15">
        <v>42261</v>
      </c>
      <c r="O9" s="15">
        <v>42261</v>
      </c>
      <c r="P9" s="5" t="s">
        <v>61</v>
      </c>
      <c r="Q9" s="15">
        <v>42454</v>
      </c>
      <c r="R9" s="5" t="s">
        <v>74</v>
      </c>
      <c r="S9" s="5" t="str">
        <f>"- obyvatelé společného regionu
- návštěvníci regionu
- samosprávy turisticky významných lokalit
- podnikatelské subjekty v cestovním ruchu a na něj navázaných odvětví"</f>
        <v>- obyvatelé společného regionu
- návštěvníci regionu
- samosprávy turisticky významných lokalit
- podnikatelské subjekty v cestovním ruchu a na něj navázaných odvětví</v>
      </c>
      <c r="T9" s="5" t="s">
        <v>66</v>
      </c>
      <c r="U9" s="5" t="str">
        <f>"Orgány veřejné správy, jejich svazky a sdružení
 - Organizace zřizované a zakládané orgány veřejné správy"</f>
        <v>Orgány veřejné správy, jejich svazky a sdružení
 - Organizace zřizované a zakládané orgány veřejné správy</v>
      </c>
      <c r="V9" s="5" t="s">
        <v>75</v>
      </c>
      <c r="W9" s="6" t="s">
        <v>61</v>
      </c>
      <c r="X9" s="6" t="s">
        <v>61</v>
      </c>
      <c r="Y9" s="6" t="s">
        <v>61</v>
      </c>
      <c r="Z9" s="6" t="s">
        <v>61</v>
      </c>
      <c r="AA9" s="6" t="s">
        <v>61</v>
      </c>
      <c r="AB9" s="6" t="s">
        <v>61</v>
      </c>
      <c r="AC9" s="6" t="s">
        <v>61</v>
      </c>
    </row>
    <row r="10" spans="1:29" s="4" customFormat="1" ht="191.25" x14ac:dyDescent="0.25">
      <c r="A10" s="5">
        <v>5</v>
      </c>
      <c r="B10" s="5" t="s">
        <v>81</v>
      </c>
      <c r="C10" s="16" t="str">
        <f>"2"</f>
        <v>2</v>
      </c>
      <c r="D10" s="5" t="s">
        <v>69</v>
      </c>
      <c r="E10" s="5" t="s">
        <v>70</v>
      </c>
      <c r="F10" s="5"/>
      <c r="G10" s="5"/>
      <c r="H10" s="5"/>
      <c r="I10" s="5" t="s">
        <v>82</v>
      </c>
      <c r="J10" s="17">
        <v>20229152.989999998</v>
      </c>
      <c r="K10" s="17">
        <v>17194780.039999999</v>
      </c>
      <c r="L10" s="17">
        <f t="shared" si="0"/>
        <v>3034372.9499999993</v>
      </c>
      <c r="M10" s="5" t="s">
        <v>71</v>
      </c>
      <c r="N10" s="15">
        <v>42261</v>
      </c>
      <c r="O10" s="15">
        <v>42261</v>
      </c>
      <c r="P10" s="5" t="s">
        <v>61</v>
      </c>
      <c r="Q10" s="15">
        <v>42454</v>
      </c>
      <c r="R10" s="5" t="s">
        <v>83</v>
      </c>
      <c r="S10" s="5" t="str">
        <f>"- obyvatelé společného regionu
- návštěvníci regionu
- samosprávy turisticky významných lokalit
- podnikatelské subjekty v cestovním ruchu a na něj navázaných odvětví"</f>
        <v>- obyvatelé společného regionu
- návštěvníci regionu
- samosprávy turisticky významných lokalit
- podnikatelské subjekty v cestovním ruchu a na něj navázaných odvětví</v>
      </c>
      <c r="T10" s="5" t="s">
        <v>66</v>
      </c>
      <c r="U10" s="5" t="s">
        <v>84</v>
      </c>
      <c r="V10" s="5" t="s">
        <v>75</v>
      </c>
      <c r="W10" s="6" t="s">
        <v>61</v>
      </c>
      <c r="X10" s="6" t="s">
        <v>61</v>
      </c>
      <c r="Y10" s="6" t="s">
        <v>61</v>
      </c>
      <c r="Z10" s="6" t="s">
        <v>61</v>
      </c>
      <c r="AA10" s="6" t="s">
        <v>61</v>
      </c>
      <c r="AB10" s="6" t="s">
        <v>61</v>
      </c>
      <c r="AC10" s="6" t="s">
        <v>61</v>
      </c>
    </row>
    <row r="11" spans="1:29" s="4" customFormat="1" ht="191.25" x14ac:dyDescent="0.25">
      <c r="A11" s="5">
        <v>6</v>
      </c>
      <c r="B11" s="5" t="s">
        <v>85</v>
      </c>
      <c r="C11" s="16" t="str">
        <f>"3"</f>
        <v>3</v>
      </c>
      <c r="D11" s="5" t="s">
        <v>86</v>
      </c>
      <c r="E11" s="5" t="s">
        <v>87</v>
      </c>
      <c r="F11" s="5"/>
      <c r="G11" s="5"/>
      <c r="H11" s="5"/>
      <c r="I11" s="5" t="s">
        <v>82</v>
      </c>
      <c r="J11" s="17">
        <v>3005309.33</v>
      </c>
      <c r="K11" s="17">
        <v>2554512.9300000002</v>
      </c>
      <c r="L11" s="17">
        <f t="shared" si="0"/>
        <v>450796.39999999991</v>
      </c>
      <c r="M11" s="5" t="s">
        <v>71</v>
      </c>
      <c r="N11" s="15">
        <v>42261</v>
      </c>
      <c r="O11" s="15">
        <v>42261</v>
      </c>
      <c r="P11" s="5" t="s">
        <v>61</v>
      </c>
      <c r="Q11" s="15">
        <v>42415</v>
      </c>
      <c r="R11" s="5" t="s">
        <v>91</v>
      </c>
      <c r="S11" s="5" t="s">
        <v>108</v>
      </c>
      <c r="T11" s="5" t="s">
        <v>66</v>
      </c>
      <c r="U11" s="5" t="s">
        <v>109</v>
      </c>
      <c r="V11" s="5" t="s">
        <v>90</v>
      </c>
      <c r="W11" s="6" t="s">
        <v>61</v>
      </c>
      <c r="X11" s="6" t="s">
        <v>61</v>
      </c>
      <c r="Y11" s="6" t="s">
        <v>61</v>
      </c>
      <c r="Z11" s="6" t="s">
        <v>61</v>
      </c>
      <c r="AA11" s="6" t="s">
        <v>61</v>
      </c>
      <c r="AB11" s="6" t="s">
        <v>61</v>
      </c>
      <c r="AC11" s="6" t="s">
        <v>61</v>
      </c>
    </row>
    <row r="12" spans="1:29" s="4" customFormat="1" ht="191.25" x14ac:dyDescent="0.25">
      <c r="A12" s="5">
        <v>7</v>
      </c>
      <c r="B12" s="5" t="s">
        <v>92</v>
      </c>
      <c r="C12" s="16" t="str">
        <f>"4"</f>
        <v>4</v>
      </c>
      <c r="D12" s="5" t="s">
        <v>93</v>
      </c>
      <c r="E12" s="5" t="s">
        <v>94</v>
      </c>
      <c r="F12" s="5"/>
      <c r="G12" s="5"/>
      <c r="H12" s="5"/>
      <c r="I12" s="5" t="s">
        <v>82</v>
      </c>
      <c r="J12" s="17">
        <v>8683078.4499999993</v>
      </c>
      <c r="K12" s="17">
        <v>7380616.6799999997</v>
      </c>
      <c r="L12" s="17">
        <f t="shared" si="0"/>
        <v>1302461.7699999996</v>
      </c>
      <c r="M12" s="5" t="s">
        <v>71</v>
      </c>
      <c r="N12" s="15">
        <v>42261</v>
      </c>
      <c r="O12" s="15">
        <v>42261</v>
      </c>
      <c r="P12" s="5" t="s">
        <v>61</v>
      </c>
      <c r="Q12" s="15">
        <v>42415</v>
      </c>
      <c r="R12" s="5" t="s">
        <v>95</v>
      </c>
      <c r="S12" s="5" t="str">
        <f>"- obyvatelé společného regionu
- samospráva 
- NNO 
- návštěvníci regionu 
- podnikatelské subjekty"</f>
        <v>- obyvatelé společného regionu
- samospráva 
- NNO 
- návštěvníci regionu 
- podnikatelské subjekty</v>
      </c>
      <c r="T12" s="5" t="s">
        <v>66</v>
      </c>
      <c r="U12" s="5" t="s">
        <v>96</v>
      </c>
      <c r="V12" s="5" t="s">
        <v>61</v>
      </c>
      <c r="W12" s="6" t="s">
        <v>61</v>
      </c>
      <c r="X12" s="6" t="s">
        <v>61</v>
      </c>
      <c r="Y12" s="6" t="s">
        <v>61</v>
      </c>
      <c r="Z12" s="6" t="s">
        <v>61</v>
      </c>
      <c r="AA12" s="6" t="s">
        <v>61</v>
      </c>
      <c r="AB12" s="6" t="s">
        <v>61</v>
      </c>
      <c r="AC12" s="6" t="s">
        <v>61</v>
      </c>
    </row>
    <row r="13" spans="1:29" s="4" customFormat="1" ht="191.25" x14ac:dyDescent="0.25">
      <c r="A13" s="5">
        <v>8</v>
      </c>
      <c r="B13" s="5" t="s">
        <v>97</v>
      </c>
      <c r="C13" s="16" t="str">
        <f>"5"</f>
        <v>5</v>
      </c>
      <c r="D13" s="5" t="s">
        <v>61</v>
      </c>
      <c r="E13" s="5" t="s">
        <v>98</v>
      </c>
      <c r="F13" s="5"/>
      <c r="G13" s="5"/>
      <c r="H13" s="5"/>
      <c r="I13" s="5" t="s">
        <v>62</v>
      </c>
      <c r="J13" s="17">
        <v>15968590.59</v>
      </c>
      <c r="K13" s="17">
        <v>13573302</v>
      </c>
      <c r="L13" s="17">
        <f t="shared" si="0"/>
        <v>2395288.59</v>
      </c>
      <c r="M13" s="5" t="s">
        <v>80</v>
      </c>
      <c r="N13" s="15">
        <v>42261</v>
      </c>
      <c r="O13" s="15">
        <v>42261</v>
      </c>
      <c r="P13" s="5" t="s">
        <v>61</v>
      </c>
      <c r="Q13" s="15">
        <v>44926</v>
      </c>
      <c r="R13" s="5" t="s">
        <v>99</v>
      </c>
      <c r="S13" s="5" t="s">
        <v>61</v>
      </c>
      <c r="T13" s="5" t="s">
        <v>66</v>
      </c>
      <c r="U13" s="5" t="s">
        <v>111</v>
      </c>
      <c r="V13" s="5" t="s">
        <v>61</v>
      </c>
      <c r="W13" s="6" t="s">
        <v>61</v>
      </c>
      <c r="X13" s="6" t="s">
        <v>61</v>
      </c>
      <c r="Y13" s="6" t="s">
        <v>61</v>
      </c>
      <c r="Z13" s="6" t="s">
        <v>61</v>
      </c>
      <c r="AA13" s="6" t="s">
        <v>61</v>
      </c>
      <c r="AB13" s="6" t="s">
        <v>61</v>
      </c>
      <c r="AC13" s="6" t="s">
        <v>61</v>
      </c>
    </row>
    <row r="14" spans="1:29" s="4" customFormat="1" ht="191.25" x14ac:dyDescent="0.25">
      <c r="A14" s="5">
        <v>9</v>
      </c>
      <c r="B14" s="5" t="s">
        <v>100</v>
      </c>
      <c r="C14" s="16" t="str">
        <f>"1"</f>
        <v>1</v>
      </c>
      <c r="D14" s="5" t="s">
        <v>101</v>
      </c>
      <c r="E14" s="5" t="s">
        <v>102</v>
      </c>
      <c r="F14" s="5"/>
      <c r="G14" s="5"/>
      <c r="H14" s="5"/>
      <c r="I14" s="5" t="s">
        <v>82</v>
      </c>
      <c r="J14" s="17" t="s">
        <v>104</v>
      </c>
      <c r="K14" s="17" t="s">
        <v>104</v>
      </c>
      <c r="L14" s="17" t="s">
        <v>104</v>
      </c>
      <c r="M14" s="5" t="s">
        <v>71</v>
      </c>
      <c r="N14" s="15">
        <v>42342</v>
      </c>
      <c r="O14" s="15" t="s">
        <v>103</v>
      </c>
      <c r="P14" s="5"/>
      <c r="Q14" s="17" t="s">
        <v>104</v>
      </c>
      <c r="R14" s="5" t="s">
        <v>105</v>
      </c>
      <c r="S14" s="5" t="str">
        <f>"- obyvatelé společného regionu
- samosprávy
- podnikatelské subjekty
- návštěvníci regionu"</f>
        <v>- obyvatelé společného regionu
- samosprávy
- podnikatelské subjekty
- návštěvníci regionu</v>
      </c>
      <c r="T14" s="5" t="s">
        <v>66</v>
      </c>
      <c r="U14" s="5" t="s">
        <v>106</v>
      </c>
      <c r="V14" s="5" t="s">
        <v>107</v>
      </c>
      <c r="W14" s="6"/>
      <c r="X14" s="6"/>
      <c r="Y14" s="6"/>
      <c r="Z14" s="6"/>
      <c r="AA14" s="6"/>
      <c r="AB14" s="6"/>
      <c r="AC14" s="6"/>
    </row>
    <row r="15" spans="1:29" ht="30" customHeight="1" x14ac:dyDescent="0.25"/>
    <row r="16" spans="1:2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</sheetData>
  <customSheetViews>
    <customSheetView guid="{AD35B9F8-8087-4F7B-95E7-F3EFB915B2EF}" scale="85" fitToPage="1" topLeftCell="C1">
      <selection activeCell="G6" sqref="G6"/>
      <pageMargins left="0.23622047244094491" right="0.23622047244094491" top="0.74803149606299213" bottom="0.74803149606299213" header="0.31496062992125984" footer="0.31496062992125984"/>
      <pageSetup paperSize="9" scale="43" orientation="landscape" r:id="rId1"/>
    </customSheetView>
  </customSheetViews>
  <mergeCells count="32">
    <mergeCell ref="C3:C4"/>
    <mergeCell ref="A1:AC1"/>
    <mergeCell ref="J3:L3"/>
    <mergeCell ref="I2:Q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2:H2"/>
    <mergeCell ref="I3:I4"/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  <mergeCell ref="M3:M4"/>
    <mergeCell ref="N3:N4"/>
    <mergeCell ref="O3:O4"/>
    <mergeCell ref="H3:H4"/>
    <mergeCell ref="E3:E4"/>
    <mergeCell ref="B3:B4"/>
  </mergeCells>
  <pageMargins left="0.23622047244094491" right="0.23622047244094491" top="0.74803149606299213" bottom="0.74803149606299213" header="0.31496062992125984" footer="0.31496062992125984"/>
  <pageSetup paperSize="9" scale="4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Martin Dohnal</cp:lastModifiedBy>
  <cp:lastPrinted>2015-02-20T14:31:10Z</cp:lastPrinted>
  <dcterms:created xsi:type="dcterms:W3CDTF">2015-02-18T14:34:44Z</dcterms:created>
  <dcterms:modified xsi:type="dcterms:W3CDTF">2015-09-17T07:22:26Z</dcterms:modified>
</cp:coreProperties>
</file>